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775" windowHeight="9975" firstSheet="5" activeTab="13"/>
  </bookViews>
  <sheets>
    <sheet name="سنجه های غیر قابل ارزیابی" sheetId="8" r:id="rId1"/>
    <sheet name="سنجه های الزامی" sheetId="1" r:id="rId2"/>
    <sheet name="تعیین مسئول زیر محورها" sheetId="14" r:id="rId3"/>
    <sheet name="سنجه های نیاز به منایع" sheetId="18" r:id="rId4"/>
    <sheet name="خط مشی ها" sheetId="2" r:id="rId5"/>
    <sheet name="روش جرا ها" sheetId="3" r:id="rId6"/>
    <sheet name="دسنورالعمل ها" sheetId="4" r:id="rId7"/>
    <sheet name="برنامه ها" sheetId="7" r:id="rId8"/>
    <sheet name="کتابچه" sheetId="19" r:id="rId9"/>
    <sheet name="شاخصها" sheetId="13" r:id="rId10"/>
    <sheet name="فرایند های اصلی" sheetId="20" r:id="rId11"/>
    <sheet name="چک لیست ها" sheetId="6" r:id="rId12"/>
    <sheet name="تیمها" sheetId="5" r:id="rId13"/>
    <sheet name="سنجه های ایمنی" sheetId="17" r:id="rId14"/>
  </sheets>
  <definedNames>
    <definedName name="_GoBack" localSheetId="5">'روش جرا ها'!$A$72</definedName>
  </definedNames>
  <calcPr calcId="125725"/>
</workbook>
</file>

<file path=xl/calcChain.xml><?xml version="1.0" encoding="utf-8"?>
<calcChain xmlns="http://schemas.openxmlformats.org/spreadsheetml/2006/main">
  <c r="I17" i="20"/>
  <c r="I16"/>
  <c r="I15"/>
  <c r="I13"/>
  <c r="I12"/>
  <c r="I11"/>
  <c r="I10"/>
  <c r="J13" i="6"/>
  <c r="I13" i="19"/>
  <c r="H15" i="13"/>
  <c r="H14"/>
  <c r="H11"/>
  <c r="H10"/>
  <c r="H9"/>
  <c r="H13"/>
  <c r="H8"/>
  <c r="J16" i="6"/>
  <c r="J17"/>
  <c r="J15"/>
  <c r="J12"/>
  <c r="J11"/>
  <c r="J10"/>
  <c r="L16" i="17"/>
  <c r="L15"/>
  <c r="L14"/>
  <c r="L13"/>
  <c r="L12"/>
  <c r="L10"/>
  <c r="L9"/>
  <c r="L8"/>
  <c r="L7"/>
  <c r="L6"/>
  <c r="H7" i="5"/>
  <c r="H6"/>
  <c r="H5"/>
  <c r="H4"/>
  <c r="H3"/>
  <c r="I17" i="19"/>
  <c r="I16"/>
  <c r="I15"/>
  <c r="I12"/>
  <c r="I11"/>
  <c r="I10"/>
  <c r="J17" i="4"/>
  <c r="J16"/>
  <c r="J15"/>
  <c r="J14"/>
  <c r="J13"/>
  <c r="J11"/>
  <c r="J10"/>
  <c r="J9"/>
  <c r="J8"/>
  <c r="J7"/>
  <c r="I10" i="3"/>
  <c r="I16"/>
  <c r="I15"/>
  <c r="I14"/>
  <c r="I13"/>
  <c r="I12"/>
  <c r="I9"/>
  <c r="I8"/>
  <c r="I7"/>
  <c r="I6"/>
  <c r="J18" i="2"/>
  <c r="J17"/>
  <c r="J16"/>
  <c r="J15"/>
  <c r="J14"/>
  <c r="J10"/>
  <c r="J9"/>
  <c r="J11" s="1"/>
  <c r="J12"/>
  <c r="J8"/>
  <c r="I19" i="7"/>
  <c r="I21" s="1"/>
  <c r="I18"/>
  <c r="I20" s="1"/>
  <c r="I17"/>
  <c r="I14"/>
  <c r="I13"/>
  <c r="I15" s="1"/>
  <c r="I12"/>
  <c r="I11"/>
  <c r="J17" i="18"/>
  <c r="J16"/>
  <c r="J11"/>
  <c r="J13" s="1"/>
  <c r="J10"/>
  <c r="K14" i="14"/>
  <c r="K13"/>
  <c r="K15" s="1"/>
  <c r="K17" s="1"/>
  <c r="K8"/>
  <c r="K10" s="1"/>
  <c r="K7"/>
  <c r="J17" i="8"/>
  <c r="J19" s="1"/>
  <c r="J16"/>
  <c r="J18" s="1"/>
  <c r="J20" s="1"/>
  <c r="J11"/>
  <c r="J13" s="1"/>
  <c r="J10"/>
  <c r="J14" i="1"/>
  <c r="J15" s="1"/>
  <c r="J17" s="1"/>
  <c r="J13"/>
  <c r="J8"/>
  <c r="J10" s="1"/>
  <c r="J7"/>
  <c r="J9" l="1"/>
  <c r="J11" s="1"/>
  <c r="J16"/>
  <c r="J18" i="18"/>
  <c r="J20" s="1"/>
  <c r="J12"/>
  <c r="J14" s="1"/>
  <c r="J19"/>
  <c r="K9" i="14"/>
  <c r="K11" s="1"/>
  <c r="K16"/>
  <c r="J12" i="8"/>
  <c r="J14" s="1"/>
</calcChain>
</file>

<file path=xl/sharedStrings.xml><?xml version="1.0" encoding="utf-8"?>
<sst xmlns="http://schemas.openxmlformats.org/spreadsheetml/2006/main" count="1085" uniqueCount="530">
  <si>
    <t xml:space="preserve">زیر محور </t>
  </si>
  <si>
    <t xml:space="preserve">استاندارد </t>
  </si>
  <si>
    <t xml:space="preserve">سنجه </t>
  </si>
  <si>
    <t>عنوان سنجه</t>
  </si>
  <si>
    <t xml:space="preserve">تیم حاکمیتی </t>
  </si>
  <si>
    <t>الف- 1-1</t>
  </si>
  <si>
    <t>پروانه بهره برداری معتبر بیمارستان</t>
  </si>
  <si>
    <t>مجوز قانونی برای تجهیزات</t>
  </si>
  <si>
    <t>پزشکان بیمارستان دارای مجور معتبر فعالیت باشند</t>
  </si>
  <si>
    <t xml:space="preserve">تیم مدیریت اجرایی </t>
  </si>
  <si>
    <t>الف- 1-2</t>
  </si>
  <si>
    <t>فعال بودن تیم مدیریت اجرایی</t>
  </si>
  <si>
    <t>الف- 3-2</t>
  </si>
  <si>
    <t>تعیین و فعالیت کارشناس هماهنگ کننده ایمنی بیمار</t>
  </si>
  <si>
    <t>الف- 4-2</t>
  </si>
  <si>
    <t>بازدید مدیریتی ایمنی بیمار</t>
  </si>
  <si>
    <t>ارائه نتایج بازدید مدیریتی ایمنی بیمار به تیم اجرایی و اقدام اصلاحی/برنامه بهبود کیفیت</t>
  </si>
  <si>
    <t>الف- 6-2</t>
  </si>
  <si>
    <t>تدوین دستورالعمل نظارت بر کار پیمانکاران</t>
  </si>
  <si>
    <t>الف- 7-2</t>
  </si>
  <si>
    <t>منطبق بودن پرداختی بیماران بر اساس آخرین دستورالعمل ابلاغی وزارت بهداشت</t>
  </si>
  <si>
    <t>پرداخت هزینه های بیمارستان فقط به واحد صندوق</t>
  </si>
  <si>
    <t>انطباق کدهای ثبت شده در پرونده بیمار با خدمات ارائه شده و شرایط بیمار</t>
  </si>
  <si>
    <t xml:space="preserve">مدیریت خطا </t>
  </si>
  <si>
    <t>الف- 4-4</t>
  </si>
  <si>
    <t>تشکیل کمیته مرگ مادران و پری ناتال</t>
  </si>
  <si>
    <t>الف- 2-9</t>
  </si>
  <si>
    <t>سیستم اعلام حریق و حساس به گرما و دود</t>
  </si>
  <si>
    <t>الف- 3-9</t>
  </si>
  <si>
    <t>کنترل و مصرف گازهای طبی</t>
  </si>
  <si>
    <t xml:space="preserve">مدیریت منابع انسانی </t>
  </si>
  <si>
    <t>الف- 6-7</t>
  </si>
  <si>
    <t>ارزیابی سالانه کارکنان</t>
  </si>
  <si>
    <t>الف- 1-8</t>
  </si>
  <si>
    <t>تدوین فهرست تجهیزات بخشها و واحدها</t>
  </si>
  <si>
    <t>تعیین واحد پشتیبان جهت جایگزین کردن تجهیزات در مواقع لازم</t>
  </si>
  <si>
    <t>الف- 2-8</t>
  </si>
  <si>
    <t>خدمات تشخیصی-درمانی خارج از زنجیره تأمین با محوریت و هماهنگی بیمارستان</t>
  </si>
  <si>
    <t>تأمین امکانات انتقال ایمن بیمار به خارج از بیمارستان</t>
  </si>
  <si>
    <t xml:space="preserve">مدیریت غذایی </t>
  </si>
  <si>
    <t>الف- 9-5</t>
  </si>
  <si>
    <t>درصورت برون سپاری آشپزخانه، فعالیت آن باید بر طبق استانداردهای اعتبار بخشی باشد</t>
  </si>
  <si>
    <t xml:space="preserve">مراقبتهای عمومی بالینی </t>
  </si>
  <si>
    <t>ب- 6-1</t>
  </si>
  <si>
    <t>احراز هویت بیمار با دو شناسه قبل از هرگونه اقدام مراقبتی-درمانی-تشخیصی</t>
  </si>
  <si>
    <t>ب- 17-1</t>
  </si>
  <si>
    <t xml:space="preserve">اورژانس </t>
  </si>
  <si>
    <t>ب- 1-2</t>
  </si>
  <si>
    <t>حضور شبانه روزی پزشک در بخش اورژانس</t>
  </si>
  <si>
    <t>ب- 7-2</t>
  </si>
  <si>
    <t>ارائه خدمات بدون توجه به تأمین هزینه</t>
  </si>
  <si>
    <t>ب- 5-2</t>
  </si>
  <si>
    <t>ارائه شبانه روزی خدمات پاراکلینیکی اورژانسی</t>
  </si>
  <si>
    <t>ب- 11-2</t>
  </si>
  <si>
    <t>وجود لیست کد احیا در تمام بخش/واحدها</t>
  </si>
  <si>
    <t>وجود تجهیزات ضروری بر طبق دستورالعمل وزارت بهداشت در ترالی اورژنس</t>
  </si>
  <si>
    <t>تأمین داروهای نجات بخش ترالی اورژانس به طور شبانه روزی</t>
  </si>
  <si>
    <t xml:space="preserve">مراقبهای حاد </t>
  </si>
  <si>
    <t>ب- 1-3</t>
  </si>
  <si>
    <t xml:space="preserve">مراقبتهای مادر و نوزاد </t>
  </si>
  <si>
    <t>ب- 3-9</t>
  </si>
  <si>
    <t>تدوین خط مشی مدیریت مادران پرخطر در بلوک زایمان بر اساس راهنمای کشوری</t>
  </si>
  <si>
    <t>ب- 9-9</t>
  </si>
  <si>
    <t>شناسایی صحیح بیمار بر اساس دستورالعمل ابلاغی</t>
  </si>
  <si>
    <t xml:space="preserve">مدیریت خدمات پرستاری </t>
  </si>
  <si>
    <t>ج- 3-1</t>
  </si>
  <si>
    <t xml:space="preserve">مدیریت دارویی </t>
  </si>
  <si>
    <t>د- 1-1</t>
  </si>
  <si>
    <t>در دسترس بودن لیست داروهای حیاتی</t>
  </si>
  <si>
    <t>تأمین شبانه روزی ملزومات و تجهیزات پزشکی مصرفی بیماران بستری و سرپایی</t>
  </si>
  <si>
    <t xml:space="preserve">مدیریت بهداشت محیط </t>
  </si>
  <si>
    <t>ه- 8-1</t>
  </si>
  <si>
    <t>جلوگیری از انتقال عفونت از طریق غذا</t>
  </si>
  <si>
    <t>ه- 12-1</t>
  </si>
  <si>
    <t>عدم تداخل مسیرهای ورود و خروج به اتاق عمل</t>
  </si>
  <si>
    <t>ه- 14-1</t>
  </si>
  <si>
    <t>مدیریت فاضلاب بیمارستان بر اساس تفاهم نامه وزارت نیرو و وزارت بهداشت</t>
  </si>
  <si>
    <t xml:space="preserve">مدیریت رختشورخانه </t>
  </si>
  <si>
    <t>ه- 2-4</t>
  </si>
  <si>
    <t>مجزا بودن ترالی حمل البسه تمیز و کثیف</t>
  </si>
  <si>
    <t>ه- 7-4</t>
  </si>
  <si>
    <t>شرایط بهداشتی و عدم تداخل لنژ کثیف و تمیز</t>
  </si>
  <si>
    <t>ه- 8-4</t>
  </si>
  <si>
    <t>تطابق تهویه رختشورخانه بر اساس مقررات مندرج در آییننامه بهرهبرداری بیمارستان</t>
  </si>
  <si>
    <t xml:space="preserve">کنترل عفونت </t>
  </si>
  <si>
    <t>ه- 3-6</t>
  </si>
  <si>
    <t>بررسی نتایج مواجهه شغلی و اقدامات اصلاحی/بهبود کیفیت توسط کمیته کنترل عفونت</t>
  </si>
  <si>
    <t xml:space="preserve">مدیریت آزمایشگاه </t>
  </si>
  <si>
    <t>و- 6-1</t>
  </si>
  <si>
    <t>اعلام اضطراری نتایج آزمایشات به بخشها قبل از کنترل مجدد نتایج بحرانی</t>
  </si>
  <si>
    <t xml:space="preserve">مدیریت تصویربرداری </t>
  </si>
  <si>
    <t>و- 2-2</t>
  </si>
  <si>
    <t>فعال بودن چراغهای اضطراری در بالای درب ورودی اتاقهای تصویر برداری</t>
  </si>
  <si>
    <t xml:space="preserve">طب انتقال خون </t>
  </si>
  <si>
    <t>و- 2-4</t>
  </si>
  <si>
    <t>رعایت زنجیره سرد و ایمن در حمل و نقل خون و فرآوردههای آن</t>
  </si>
  <si>
    <t>و- 4-4</t>
  </si>
  <si>
    <t>و- 7-4</t>
  </si>
  <si>
    <t>بررسی علل ریشه ای عوارض انتقال خون در کمیته طب انتقال خون</t>
  </si>
  <si>
    <t xml:space="preserve">مدیریت اطلاعات سلامت </t>
  </si>
  <si>
    <t>ز- 8-1</t>
  </si>
  <si>
    <t>ح- 1-1</t>
  </si>
  <si>
    <t>نصب منشور حقوق بیمار در مکانهای در معرض دید مراجعه کنندگان</t>
  </si>
  <si>
    <t>ردیف</t>
  </si>
  <si>
    <r>
      <t>مدیریت خطرحوادث وبلایا</t>
    </r>
    <r>
      <rPr>
        <b/>
        <sz val="10"/>
        <color rgb="FF000000"/>
        <rFont val="2  Nazanin"/>
        <charset val="178"/>
      </rPr>
      <t xml:space="preserve"> </t>
    </r>
  </si>
  <si>
    <r>
      <t>مدیریت تأمین و تسهیلات اقامت</t>
    </r>
    <r>
      <rPr>
        <b/>
        <sz val="9"/>
        <color rgb="FF000000"/>
        <rFont val="2  Nazanin"/>
        <charset val="178"/>
      </rPr>
      <t xml:space="preserve"> </t>
    </r>
  </si>
  <si>
    <r>
      <t>رعایت حقوق گیرندگان خدمت</t>
    </r>
    <r>
      <rPr>
        <b/>
        <sz val="9"/>
        <color rgb="FF000000"/>
        <rFont val="2  Nazanin"/>
        <charset val="178"/>
      </rPr>
      <t xml:space="preserve"> </t>
    </r>
  </si>
  <si>
    <t>وضعیت اجرا</t>
  </si>
  <si>
    <t>درصورت برون سپاری آشپزخانه، کارشناس ناظر قرارداد، ناظر فعالیت آن بر طبق اعتباربخشی و ضوابط وزارت بهداشت می باشد</t>
  </si>
  <si>
    <t>شناسایی، انبارش، نسخه نویسی و دارودهی داروهای پرخطر بر طبق روش پیشنهادیWHO</t>
  </si>
  <si>
    <t>استفاده از مانیتورینگ قلبی پرتابل و دفیبریلاتور جدا از ترالی اورژانس در موارد نیاز به انتقال بیمار</t>
  </si>
  <si>
    <t>وجود امکانات انتقال تجهیزات و لوازم اتاق عمل به صورت جداگانه برای وسایل استریل و غیر استریل</t>
  </si>
  <si>
    <t>اجراشده</t>
  </si>
  <si>
    <r>
      <t>تعیین و فعالیت مسئول فنی (مسئول ایمنی بیمار</t>
    </r>
    <r>
      <rPr>
        <b/>
        <sz val="12"/>
        <rFont val="Times New Roman"/>
        <family val="1"/>
      </rPr>
      <t>)</t>
    </r>
  </si>
  <si>
    <r>
      <t>رعایت و به روز رسانی تعرفههای درمانی در سیستم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HIS</t>
    </r>
  </si>
  <si>
    <r>
      <t>نصب تعرفههای هتلینگ در واحد چذیرش، ترخیص، حسابداری و</t>
    </r>
    <r>
      <rPr>
        <b/>
        <sz val="12"/>
        <rFont val="Times New Roman"/>
        <family val="1"/>
      </rPr>
      <t>....</t>
    </r>
  </si>
  <si>
    <r>
      <t>تشکیل کمیته کودکان 1تا</t>
    </r>
    <r>
      <rPr>
        <b/>
        <sz val="12"/>
        <rFont val="B Nazanin"/>
        <charset val="178"/>
      </rPr>
      <t xml:space="preserve"> </t>
    </r>
    <r>
      <rPr>
        <b/>
        <sz val="12"/>
        <rFont val="Times New Roman"/>
        <family val="1"/>
      </rPr>
      <t>95</t>
    </r>
    <r>
      <rPr>
        <b/>
        <sz val="11"/>
        <rFont val="B Nazanin"/>
        <charset val="178"/>
      </rPr>
      <t>ماهه</t>
    </r>
  </si>
  <si>
    <r>
      <t>تشکیل کمیته مرگ و میر حداکثر</t>
    </r>
    <r>
      <rPr>
        <b/>
        <sz val="12"/>
        <rFont val="B Nazanin"/>
        <charset val="178"/>
      </rPr>
      <t xml:space="preserve"> </t>
    </r>
    <r>
      <rPr>
        <b/>
        <sz val="12"/>
        <rFont val="Times New Roman"/>
        <family val="1"/>
      </rPr>
      <t>42</t>
    </r>
    <r>
      <rPr>
        <b/>
        <sz val="11"/>
        <rFont val="B Nazanin"/>
        <charset val="178"/>
      </rPr>
      <t>ساعت بعد از مرگ و میرهای غیر منتظره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</si>
  <si>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ICU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</si>
  <si>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CCU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</si>
  <si>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NICU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</si>
  <si>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PICU</t>
    </r>
  </si>
  <si>
    <r>
      <t>حصول اطمینان از مهارت پرستارهای جدیدالورود به بخش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BICU</t>
    </r>
  </si>
  <si>
    <r>
      <t>عدم تداخل مسیرهای کثیف و تمیز در بخشهای اتاق عمل و</t>
    </r>
    <r>
      <rPr>
        <b/>
        <sz val="12"/>
        <rFont val="B Nazanin"/>
        <charset val="178"/>
      </rPr>
      <t xml:space="preserve"> </t>
    </r>
    <r>
      <rPr>
        <b/>
        <sz val="12"/>
        <rFont val="Calibri"/>
        <family val="2"/>
        <scheme val="minor"/>
      </rPr>
      <t>CSR</t>
    </r>
  </si>
  <si>
    <r>
      <t>ذخیره پلاکت در دمای</t>
    </r>
    <r>
      <rPr>
        <b/>
        <sz val="12"/>
        <rFont val="B Nazanin"/>
        <charset val="178"/>
      </rPr>
      <t xml:space="preserve"> </t>
    </r>
    <r>
      <rPr>
        <b/>
        <sz val="12"/>
        <rFont val="Times New Roman"/>
        <family val="1"/>
      </rPr>
      <t>42-42</t>
    </r>
    <r>
      <rPr>
        <b/>
        <sz val="11"/>
        <rFont val="B Nazanin"/>
        <charset val="178"/>
      </rPr>
      <t>درجه سانتیگراد با استفاده از روتاتور</t>
    </r>
  </si>
  <si>
    <r>
      <t>ثبت اطلاعات شناسنامه ای و بخشهای بیمارستانی در سامانه</t>
    </r>
    <r>
      <rPr>
        <b/>
        <sz val="12"/>
        <rFont val="B Nazanin"/>
        <charset val="178"/>
      </rPr>
      <t xml:space="preserve"> </t>
    </r>
    <r>
      <rPr>
        <b/>
        <sz val="11"/>
        <rFont val="Times New Roman"/>
        <family val="1"/>
      </rPr>
      <t>"</t>
    </r>
    <r>
      <rPr>
        <b/>
        <sz val="11"/>
        <rFont val="B Nazanin"/>
        <charset val="178"/>
      </rPr>
      <t>آواب</t>
    </r>
    <r>
      <rPr>
        <b/>
        <sz val="11"/>
        <rFont val="Times New Roman"/>
        <family val="1"/>
      </rPr>
      <t>"</t>
    </r>
  </si>
  <si>
    <t>اجرانشده</t>
  </si>
  <si>
    <t>لیست سنجه های الزامی اعتبار بخشی</t>
  </si>
  <si>
    <t>تیم حاکمیتی</t>
  </si>
  <si>
    <t>تیم مدیریت اجرایی</t>
  </si>
  <si>
    <t>بهبود کیفیت</t>
  </si>
  <si>
    <t>مدیریت خطا</t>
  </si>
  <si>
    <t>مدیریت خطا و بلایا</t>
  </si>
  <si>
    <t>ایمنی بیمار</t>
  </si>
  <si>
    <t>مدیریت منابع انسانی</t>
  </si>
  <si>
    <t>مدیریت تامین و تسهیلات اقامت</t>
  </si>
  <si>
    <t>مدیریت غذایی</t>
  </si>
  <si>
    <t>مراقبت های عمومی بالینی</t>
  </si>
  <si>
    <t>مراقبت های اورژانس</t>
  </si>
  <si>
    <t>مراقبت های حاد</t>
  </si>
  <si>
    <t>مراقبت های بیهوشی و جراحی</t>
  </si>
  <si>
    <t>مراقبت های مادر و نوزاد</t>
  </si>
  <si>
    <t>مهارت سنجی و بکارگیری کارکنان پرستاری</t>
  </si>
  <si>
    <t>مدیریت مراقبت های پرستاری</t>
  </si>
  <si>
    <t>مدیریت دارویی</t>
  </si>
  <si>
    <t>مدیریت تجهیزات دارویی</t>
  </si>
  <si>
    <t>مدیریت بهداشت محیط</t>
  </si>
  <si>
    <t>مدیریت پسماند</t>
  </si>
  <si>
    <t>مدیریت استریلیزاسیون</t>
  </si>
  <si>
    <t>مدیریت خدمات رخشویخانه</t>
  </si>
  <si>
    <t>بهداشت حرفه ای و سلامت کارکنان</t>
  </si>
  <si>
    <t>پیشگیری وکنترل عفونت</t>
  </si>
  <si>
    <t>مدیریت آزمایشگاه</t>
  </si>
  <si>
    <t>مدیریت تصویر برداری</t>
  </si>
  <si>
    <t>مدیریت فیزیوتراپی</t>
  </si>
  <si>
    <t>طب انتقال خون</t>
  </si>
  <si>
    <t>مدیریت اطلاعات سلامت</t>
  </si>
  <si>
    <t>فناوری اطلاعات</t>
  </si>
  <si>
    <t>اطلاع رسانی و ارتباطات</t>
  </si>
  <si>
    <t>تسهیلات و حمایت ها</t>
  </si>
  <si>
    <t>-</t>
  </si>
  <si>
    <t>محور مدریت و رهبری</t>
  </si>
  <si>
    <t>مراقبت و درمان</t>
  </si>
  <si>
    <t>محور مراقبت و درمان</t>
  </si>
  <si>
    <t>محور مدیریت خدمات پرستاری</t>
  </si>
  <si>
    <t>محور مدیرت دارو و تجهیزات</t>
  </si>
  <si>
    <t>محور پیشگیری و بهداشت</t>
  </si>
  <si>
    <t>محور مدیریت خدمات پاراکلینک</t>
  </si>
  <si>
    <t>محور مدیریت اطلاعات</t>
  </si>
  <si>
    <t>محور رعایت حقوق گیرندگان خدمت</t>
  </si>
  <si>
    <t>تعیین مسئول زیر محور</t>
  </si>
  <si>
    <t>محورها و زیر محورهای اعتبار بخشی</t>
  </si>
  <si>
    <t>زیر محور</t>
  </si>
  <si>
    <t>محور</t>
  </si>
  <si>
    <t>فراوانی استاندارد</t>
  </si>
  <si>
    <t>فراوانی سنجه</t>
  </si>
  <si>
    <t>سنجه الزامی</t>
  </si>
  <si>
    <t>سنجه اساسی</t>
  </si>
  <si>
    <t>زیرمحور</t>
  </si>
  <si>
    <t>عنوان</t>
  </si>
  <si>
    <t>تدوین روش اجرا</t>
  </si>
  <si>
    <t>مدیریت و رهبری</t>
  </si>
  <si>
    <t>ارزیابی پیشگیرانه خطاهای پزشکی</t>
  </si>
  <si>
    <t>نحوه گزارش دهی همگانی خطاها پزشکی بدون ترس از سرزنش و تنبیه</t>
  </si>
  <si>
    <t>مدیریت خطر حوادث و بلایا</t>
  </si>
  <si>
    <t>ایمنی در مقابل آتش سوزی</t>
  </si>
  <si>
    <t>نگهداشت سرمایش و گرمایش و تهویه بیمارستان</t>
  </si>
  <si>
    <t>گزارش حوادث و موقعیت های خطرآفرین</t>
  </si>
  <si>
    <t>افزایش ظرفیت بیمارستان در حوزه های فضای فیزیکی، تجهیزات، ملزومات و مواد مصرفی پزشکی و نیروی انسانی</t>
  </si>
  <si>
    <t>تداوم ارائه خدمات درمانی حیاتی در زمان وقوع حادثه</t>
  </si>
  <si>
    <t>جداسازی بیماران روان پزشکی</t>
  </si>
  <si>
    <t>جداسازی بیماران عفونی با احتمال سرایت به سایر بیماران</t>
  </si>
  <si>
    <t>جداسازی بیماران با رفتار پرخطر اجتماعی</t>
  </si>
  <si>
    <t>مراقبت های پوست و حفاظت بیماران در برابر زخم های فشاری</t>
  </si>
  <si>
    <t>پیشگیری از ترومبو آمبولی وریدی و آمبولی وریدی</t>
  </si>
  <si>
    <t>استفاده صحیح از ایزارهای مهار فیزیکی</t>
  </si>
  <si>
    <t>استفاده صحیح از روش های مهار شیمیایی</t>
  </si>
  <si>
    <t>انجام مشاوره ها اورژانس</t>
  </si>
  <si>
    <t>تریاژ</t>
  </si>
  <si>
    <t>مراقبت از بیماران تحت آرام بخش متوسط و عمیق</t>
  </si>
  <si>
    <t>ایجاد محیط آرام و ساکت برای بخش های بستری بیماران</t>
  </si>
  <si>
    <t>حفظ امنیت و ایمنی نوزاد</t>
  </si>
  <si>
    <t>نظارت بر اداره امور بخش های بالینی</t>
  </si>
  <si>
    <t>نحوه تشویق و کنترل های انظباطی کارکنان پرستاری</t>
  </si>
  <si>
    <t>مدیریت دارو و تجهیزات</t>
  </si>
  <si>
    <t>نحوه فعالیت داروخانه در ساعات شبانه روز</t>
  </si>
  <si>
    <t>مدیریت کمبود دارویی در مقاطع زمانی موقت</t>
  </si>
  <si>
    <t>خرید دارو، ملزومات و تجهیزات پزشکی مصرفی</t>
  </si>
  <si>
    <t>استفاده از ملزومات و تجهیزات پزشکی صرفاً یکبار مصرف</t>
  </si>
  <si>
    <t>ارزیابی روند تجویز و مصرف دارو</t>
  </si>
  <si>
    <t>مدیریت تجویز خارج از فارماکوپه دارویی</t>
  </si>
  <si>
    <t>کنترل تجویز خارج از فهرست تجهیزات پزشکی مصرفی</t>
  </si>
  <si>
    <t>فراخوان دارو و تجهیزات پزشکی مصرفی (ریکال)</t>
  </si>
  <si>
    <t>مدیریت خطاهای دارویی</t>
  </si>
  <si>
    <t>مدیریت تجهیزات پزشکی</t>
  </si>
  <si>
    <t>اقتصادسنجی و نظارت بر به روز بودن و افزایش بهره ری تجهیزات پزشکی</t>
  </si>
  <si>
    <r>
      <t xml:space="preserve">سرویس، مدیریت سرویس ها و بازدیدهای دوره ای </t>
    </r>
    <r>
      <rPr>
        <b/>
        <sz val="11"/>
        <color theme="1"/>
        <rFont val="Times New Roman"/>
        <family val="1"/>
      </rPr>
      <t>(pm)</t>
    </r>
    <r>
      <rPr>
        <b/>
        <sz val="11"/>
        <color theme="1"/>
        <rFont val="B Nazanin"/>
        <charset val="178"/>
      </rPr>
      <t xml:space="preserve"> تجهیزات پزشکی</t>
    </r>
  </si>
  <si>
    <t>کنترل کیفی تجهیزات پزشکی یا آزمون کالیبراسیون</t>
  </si>
  <si>
    <t>تأمین تجهیزات پشتیبان و یا تعمیر آن ها در کوتاه ترین زمان ممکن و در طول شبانه روز و ایام تعطیلات</t>
  </si>
  <si>
    <t>پیشگیری و بهداشت</t>
  </si>
  <si>
    <t>نظارت بر نحوه تهیه و نگهداری مواد اولیه غذایی</t>
  </si>
  <si>
    <t>نظارت بر رعایت ضوابط بهداشتی آماده سازی و طبخ</t>
  </si>
  <si>
    <t>نظارت بر رعایت ضوابط بهداشتی توزیع و سرو غذا</t>
  </si>
  <si>
    <t>رعایت اصول بهداشتی در ارائه خدمات غذا به بیماران بستری در بخش های ویژه</t>
  </si>
  <si>
    <t>پیشگیری و کاهش آلاینده های ناشی از ساخت و ساز در بیمارستان</t>
  </si>
  <si>
    <t>گندزدایی و استریل اقلام حساس به حرارت</t>
  </si>
  <si>
    <t>نحوه رهگیری وسایل و تجهیزات استریل به کار رفته بیمار</t>
  </si>
  <si>
    <t>مدیریت خدمات رختشویخانه</t>
  </si>
  <si>
    <t>جمع آوری، تفکیک و جابجایی لباس ها و ملحفه های کثیف از بخش ها</t>
  </si>
  <si>
    <t>جمع آوری، تفکیک و جابجایی لباس ها و ملحفه های آغشته به مواد آلوده خطرناک یا مایعات بدن</t>
  </si>
  <si>
    <t>پیشگیری و کنترل عفونت</t>
  </si>
  <si>
    <t>مدیریت مواجهه شغلی</t>
  </si>
  <si>
    <t>پیشگیری و کنترل عفونت های موضع جراحی یا محل نمونه برداری</t>
  </si>
  <si>
    <t>پیشگیری از عفونت مجاری تنفسی که از طریق انتوباسیون، حمایت تنفسی با ونتیلاتور یا تراکئوستومی ایجاد می شود</t>
  </si>
  <si>
    <t>پیشگیری و کنترل عفونت های کتترهای عروقی</t>
  </si>
  <si>
    <t>پیشگیری و کنترل عفونت های کتترهای ادراری</t>
  </si>
  <si>
    <t>پیشگیری و کنترل عفونت اقدامات درمانی و اسکوپی ها</t>
  </si>
  <si>
    <t>مصرف منطقی آنتی بیوتیک ها</t>
  </si>
  <si>
    <t>حفاظت بیماران دچار نقص ایمنی</t>
  </si>
  <si>
    <t>شناسایی و گزارش دهی عفونت های بیمارستانی</t>
  </si>
  <si>
    <t>مدیریت خدمات پاراکلینیک</t>
  </si>
  <si>
    <t>نظارت مستمر بر تعیین و تغییر محدوده مرجع آزمایش ها</t>
  </si>
  <si>
    <t>مصرف خون و محصولات خونی پیش از انقضای تاریخ</t>
  </si>
  <si>
    <t>مدیریت عوارض ناخواسته احتمالی به دنبال تزریق خون</t>
  </si>
  <si>
    <t>نحوه شناسایی بیمار، نحوه نمونه گیری، نحوه آماده سازی بیمار قبل از تزریق خون</t>
  </si>
  <si>
    <t>نحوه تزریق خون و فراورده ها</t>
  </si>
  <si>
    <t>روش های اجرایی مدون اعتبار بخشی</t>
  </si>
  <si>
    <t>تدوین گردیده</t>
  </si>
  <si>
    <t>تدوین نگردیده</t>
  </si>
  <si>
    <t>فرد مسئول</t>
  </si>
  <si>
    <t>مشارکت در پیشگیری و ارتقاء سلامت در حیطه بیمار</t>
  </si>
  <si>
    <t>مشارکت در پیشگیری و ارتقاء سلامت در حیطه کارکنان</t>
  </si>
  <si>
    <t>انتخاب پیمانکاران با لحاظ معیارهای کیفی، و رعایت مقررات مالی معاملاتی</t>
  </si>
  <si>
    <t>مدیریت تأمین و تسهیلات اقامت</t>
  </si>
  <si>
    <t>تهیه و توزیع ملزومات و تجهیزات</t>
  </si>
  <si>
    <t>دستورات مراقبتی و درمانی تلفنی در موارد ضروری</t>
  </si>
  <si>
    <t>شناسایی به موقع و نحوه رسیدگی به بیماران بدحال و اورژانسی در بخش های بستری</t>
  </si>
  <si>
    <t>نحوه و اندیکاسیون های پذیرش و ترخیص بیماران در بخش های ویژه</t>
  </si>
  <si>
    <t>مراقبت فیزیولوژیک و مانیتورینگ مداوم بیماران حاد</t>
  </si>
  <si>
    <t>رعایت الزامات ایمنی بیماران در اقدامات تهاجمی خارج از حیطه اتاق عمل</t>
  </si>
  <si>
    <t>مدیریت مادران پرخطر در بلوک زایمان</t>
  </si>
  <si>
    <t>اطمینان از رعایت اندیکاسیون های انجام سزارین</t>
  </si>
  <si>
    <t>کسب اطمینان از اثربخشی اقدامات بهداشت و حفاظت پرتوها</t>
  </si>
  <si>
    <t>ارزش گذاری و فرهنگ سازی رعایت اصول بهداشت دست در بین پزشکان/ پرستاران و سایر کارکنان بالینی</t>
  </si>
  <si>
    <t>رعایت حقوق گیرنده خدمت</t>
  </si>
  <si>
    <t>راهنمایی و هدایت گیرندگان خدمت در سطح بیمارستان</t>
  </si>
  <si>
    <t>رعایت و حفظ حریم خصوصی گیرنده خدمت</t>
  </si>
  <si>
    <t>حمایت از گروه های آسیب پذیر و جمعیت های در معرض خطر</t>
  </si>
  <si>
    <t>بارگذاری</t>
  </si>
  <si>
    <t>تعداد کل</t>
  </si>
  <si>
    <t>تعداد اجرا شده</t>
  </si>
  <si>
    <t>تعداد اجرا نشده</t>
  </si>
  <si>
    <t>درصد اجرا شده</t>
  </si>
  <si>
    <t>درصد اجرا نشده</t>
  </si>
  <si>
    <t>تعداد بارگذاری شده</t>
  </si>
  <si>
    <t>تعداد بارگذاری نشده</t>
  </si>
  <si>
    <t>درصد بارگذاری شده</t>
  </si>
  <si>
    <t>درصد بارگذاری نشده</t>
  </si>
  <si>
    <t>عنوان برنامه</t>
  </si>
  <si>
    <t>مسئول برنامه</t>
  </si>
  <si>
    <t>تدوین برنامه</t>
  </si>
  <si>
    <t>استراتژیک</t>
  </si>
  <si>
    <t>عملیاتی</t>
  </si>
  <si>
    <t>آموزشی</t>
  </si>
  <si>
    <t>ایمنی</t>
  </si>
  <si>
    <t>برنامه های اعتبار بخشی</t>
  </si>
  <si>
    <t>ارزیابی</t>
  </si>
  <si>
    <t>گزارش عملکرد</t>
  </si>
  <si>
    <t>تعیین سنجه</t>
  </si>
  <si>
    <t>لیست سنجه های غیر قابل ارزیابی اعتبار بخشی</t>
  </si>
  <si>
    <t>لیست سنجه های مورد نیاز منابع  اعتبار بخشی</t>
  </si>
  <si>
    <t>انسانی</t>
  </si>
  <si>
    <t>مالی</t>
  </si>
  <si>
    <t>فیزیکی</t>
  </si>
  <si>
    <t>کتابچه های  اعتبار بخشی</t>
  </si>
  <si>
    <t>عنوان کتابچه</t>
  </si>
  <si>
    <t>تدوین کتابچه</t>
  </si>
  <si>
    <t>بارگزاری</t>
  </si>
  <si>
    <t>مسئول تدوین کتابچه</t>
  </si>
  <si>
    <t>تامین منابع</t>
  </si>
  <si>
    <t xml:space="preserve">  منابع  سنجه </t>
  </si>
  <si>
    <t>در حال انجام</t>
  </si>
  <si>
    <t>مبلغ به ریال/تعداد نفرات</t>
  </si>
  <si>
    <t>مسئول تدوین روش اجرا</t>
  </si>
  <si>
    <t>تعیین شده</t>
  </si>
  <si>
    <t>تعیین نشده</t>
  </si>
  <si>
    <t>درصد تعیین شده</t>
  </si>
  <si>
    <t>تعداد تعیین نشده</t>
  </si>
  <si>
    <t>درصد تعیین نشده</t>
  </si>
  <si>
    <t>تیم های اعتبار بخشی</t>
  </si>
  <si>
    <t>عنوان تیم</t>
  </si>
  <si>
    <t>تشکیل تیم</t>
  </si>
  <si>
    <t>حاکمیتی</t>
  </si>
  <si>
    <t>مدیریت اجرایی</t>
  </si>
  <si>
    <t>ارزیابی خطاها و بلایا</t>
  </si>
  <si>
    <t>آتش نشانی</t>
  </si>
  <si>
    <t>ارزیاب داخلی</t>
  </si>
  <si>
    <t>طراحی شاخصهای عملکردی بالینی و غیر بالینی  اعتبار بخشی</t>
  </si>
  <si>
    <t xml:space="preserve">طراحی و تدوین </t>
  </si>
  <si>
    <t>شاخص های عملکردی الزامی</t>
  </si>
  <si>
    <t>سایر شاخصهای عملکردی</t>
  </si>
  <si>
    <t>طراحی گردیده</t>
  </si>
  <si>
    <t>طراحی نگردیده</t>
  </si>
  <si>
    <t>مورد ندارد</t>
  </si>
  <si>
    <t>شاخص های اورژانس (5)</t>
  </si>
  <si>
    <t>شاخص های ICU (مرگ مغزی)</t>
  </si>
  <si>
    <t>شاخص های CCU (سکته های قلبی)</t>
  </si>
  <si>
    <t>نظارت بر عملکرد پیمانکاران</t>
  </si>
  <si>
    <t>راهبری ایمن سیستم هی الکتریکی و مکانیکی</t>
  </si>
  <si>
    <t>ارزیابی و کنترل ایمنی سطوح و دیوارها</t>
  </si>
  <si>
    <t>کنترل عملکرد ژنراتورها و سیستم های تأمین کننده برق اضطراری</t>
  </si>
  <si>
    <t>تخلیه بیمارستان در زمان وقوع حادثه</t>
  </si>
  <si>
    <t>فعال سازی برنامه پاسخ در زمان بروز حوادث</t>
  </si>
  <si>
    <t>نحوه فعال سازی و غیرفعال سازی جایگاه های سامانه فرماندهی حادثه</t>
  </si>
  <si>
    <t>محافظت از فییک پرونده های پرسنلی و کارکنان و صیانت از محرمانگی اطلاعات مندرج در آن ها</t>
  </si>
  <si>
    <t>انبارش ایمن</t>
  </si>
  <si>
    <t>نحوه جابجایی درون بخشی و بین بخشی بیماران</t>
  </si>
  <si>
    <t>نحوه انتقال موقت بیماران جهت اخذ خدمات به خارج از بیمارستان</t>
  </si>
  <si>
    <t>آموزش خودمراقبتی به بیماران در بخش های بالینی</t>
  </si>
  <si>
    <t>اطمینان از آمادگی قبل و مراقبت و پایش مستمر بیمار پس از اعمال جراحی</t>
  </si>
  <si>
    <t>اطمینان از آمادگی قبل و مراقبت و پایش مستمر بیمار پس از آنژیوگرافی و آنژیوپلاستی</t>
  </si>
  <si>
    <t>اطمینان از آمادگی قبل و مراقبت  پایش مستمر حین و پس از دیالیز</t>
  </si>
  <si>
    <t>اطمینان از آمادگی قبل و مراقبت و پایش مستمر حین و پس از شیمی درمانی و پرتودرمانی</t>
  </si>
  <si>
    <t>اطمینان از آمادگی قبل و مراقبت و پایش مستمر حین و پس از انواع اسکوپی ها</t>
  </si>
  <si>
    <t>اطمینان از مراقبت و پایش مستمر بارداری های پرخطر، قبل، حین و پس از اتمام بارداری</t>
  </si>
  <si>
    <t>اعلام نتایج معوقه تست های پاراکلینیک به بیمار/ همراه او بعد از ترخیص از بیمارستان</t>
  </si>
  <si>
    <t>احیای قلبی ریوی</t>
  </si>
  <si>
    <t>نحوه پذیرش بیماران در اتاق عمل</t>
  </si>
  <si>
    <t>نحوه نظافت، شستشو و گندزدایی اختصاصی محیط های اتاق عمل</t>
  </si>
  <si>
    <t>نحوه نگهداری و انتقال نمونه های پاتولوژی از اتاق عمل به آزمایشگاه</t>
  </si>
  <si>
    <t>جراحی ایمن</t>
  </si>
  <si>
    <t>انبارش ایمن داروها</t>
  </si>
  <si>
    <r>
      <t xml:space="preserve">اصول استفاده از انواع داروهای </t>
    </r>
    <r>
      <rPr>
        <b/>
        <sz val="11"/>
        <color theme="1"/>
        <rFont val="Calibri"/>
        <family val="2"/>
        <scheme val="minor"/>
      </rPr>
      <t>Multiple dose</t>
    </r>
  </si>
  <si>
    <t>نگهداری و به روزرسانی شناسنامه تجهیزات پزشکی</t>
  </si>
  <si>
    <t>نظافت، شستشو، گندزدایی و لکه زدایی بخش ها/ واحدها</t>
  </si>
  <si>
    <t>نظافت، شستشو، گندزدایی و لکه زدایی آمبولانس</t>
  </si>
  <si>
    <t>مدیریت پسماندها</t>
  </si>
  <si>
    <t>تفکیک در مبدأ پسماندهای عفونی</t>
  </si>
  <si>
    <t>تفکیک در مبدأ پسماندهای تیز و برنده</t>
  </si>
  <si>
    <t>تفکیک در مبدأ پسماندهای شیمیایی و دارویی</t>
  </si>
  <si>
    <t>تفکیک پسماند در مبدأ پسماند عادی</t>
  </si>
  <si>
    <t>تفکیک در مبدأ پسماند رادیواکتیو و پرتوزا</t>
  </si>
  <si>
    <t>جمع آوری و نگهداری موقت انواع پسماندها درون بخش ها</t>
  </si>
  <si>
    <t>بی خطرسازی پسماندهای عفونی و تیز و برنده</t>
  </si>
  <si>
    <t>دفع بهداشتی پسماندهای شیمیایی و دارویی</t>
  </si>
  <si>
    <t>نظارت بر عملکرد دستگاه های بی خطرساز پسماند</t>
  </si>
  <si>
    <t>کنترل ظروف نگهداری و انتقال پسماندها</t>
  </si>
  <si>
    <t>شستشوی دستی یا اتوماتیک و پاک سازی، ابزار و وسایل</t>
  </si>
  <si>
    <t>گندزدایی ابزارهای جراحی با استفاده مجدد</t>
  </si>
  <si>
    <t>نحوه بازخوانی ابزار و وسایل استریل از بخش ها</t>
  </si>
  <si>
    <t>رعای تموازین کنترل عفونت در هنگام کار با لباس ها و ملحفه های آلوده</t>
  </si>
  <si>
    <t>احتیاط در خصوص اجسام تیز و برنده جامانده در لباس ها و ملحفه های کثیف</t>
  </si>
  <si>
    <t>ذخیره، توزیع و تحویل لباس/ ملحفه تمیز</t>
  </si>
  <si>
    <t>استفاده ایمن از وسایل حفاظت فردی با توجه به نوع مراقبت</t>
  </si>
  <si>
    <t>نحوه انجام آزمایش هایی که در آزمایشگاه بیوشیمی انجام می شود</t>
  </si>
  <si>
    <t>نحوه انجام آزمایش هایی که در آزمایشگاه هماتولوژی انجام می شود</t>
  </si>
  <si>
    <t>نحوه انجام آزمایش هایی که در آزمایشگاه میکروب شناسی انجام می شود</t>
  </si>
  <si>
    <t>نحوه انجام آزمایش هایی که در آزمایشگاه بیوشیمی ادرار انجام می شود</t>
  </si>
  <si>
    <t>نحوه انجام آزمایش هایی که در آزمایشگاه انگل شناسی انجام می شود</t>
  </si>
  <si>
    <t>نحوه انجام آزمایش هایی که در آزمایشگاه سروایمونولوژی و هورمون انجام می شود</t>
  </si>
  <si>
    <r>
      <t xml:space="preserve">نحوه انجام آزمایش هایی که در آزمایشگاه </t>
    </r>
    <r>
      <rPr>
        <b/>
        <sz val="11"/>
        <color theme="1"/>
        <rFont val="Calibri"/>
        <family val="2"/>
        <scheme val="minor"/>
      </rPr>
      <t>PCR</t>
    </r>
    <r>
      <rPr>
        <b/>
        <sz val="11"/>
        <color theme="1"/>
        <rFont val="B Nazanin"/>
        <charset val="178"/>
      </rPr>
      <t xml:space="preserve"> و ژنتیک انجام می شود</t>
    </r>
  </si>
  <si>
    <t>نحوه انجام آزمایش هایی که در آزمایشگاه پاتولوژی انجام می شود</t>
  </si>
  <si>
    <r>
      <t xml:space="preserve">انجام آزمایش های سازگاری از جمله </t>
    </r>
    <r>
      <rPr>
        <b/>
        <sz val="11"/>
        <color theme="1"/>
        <rFont val="Calibri"/>
        <family val="2"/>
        <scheme val="minor"/>
      </rPr>
      <t>Antibody screening</t>
    </r>
    <r>
      <rPr>
        <b/>
        <sz val="11"/>
        <color theme="1"/>
        <rFont val="B Nazanin"/>
        <charset val="178"/>
      </rPr>
      <t xml:space="preserve"> و </t>
    </r>
    <r>
      <rPr>
        <b/>
        <sz val="11"/>
        <color theme="1"/>
        <rFont val="Calibri"/>
        <family val="2"/>
        <scheme val="minor"/>
      </rPr>
      <t>Cross match</t>
    </r>
    <r>
      <rPr>
        <b/>
        <sz val="11"/>
        <color theme="1"/>
        <rFont val="B Nazanin"/>
        <charset val="178"/>
      </rPr>
      <t xml:space="preserve"> خون و فراورده های خونی</t>
    </r>
  </si>
  <si>
    <r>
      <t xml:space="preserve">انجام آزمایش های تعیین گروه </t>
    </r>
    <r>
      <rPr>
        <b/>
        <sz val="11"/>
        <color theme="1"/>
        <rFont val="Calibri"/>
        <family val="2"/>
        <scheme val="minor"/>
      </rPr>
      <t>ABO</t>
    </r>
    <r>
      <rPr>
        <b/>
        <sz val="11"/>
        <color theme="1"/>
        <rFont val="B Nazanin"/>
        <charset val="178"/>
      </rPr>
      <t xml:space="preserve"> گلبول قرمز و سرم به روش لوله ای، و آزمایش </t>
    </r>
    <r>
      <rPr>
        <b/>
        <sz val="11"/>
        <color theme="1"/>
        <rFont val="Calibri"/>
        <family val="2"/>
        <scheme val="minor"/>
      </rPr>
      <t>RH(D)</t>
    </r>
    <r>
      <rPr>
        <b/>
        <sz val="11"/>
        <color theme="1"/>
        <rFont val="B Nazanin"/>
        <charset val="178"/>
      </rPr>
      <t xml:space="preserve"> به روش لوله ای</t>
    </r>
  </si>
  <si>
    <t>انجام آزمایش های جستجوی آنتی بادی های غیرمنتظره، و انجام آزمایش های آنتی گلوبین مستقیم</t>
  </si>
  <si>
    <t>تهیه سوسپانسیون 3 درصد گلبول قرمز، خواندن و درجه بدی شدت آگلوتیناسیون، تهیه گلبول های قرمز حساس</t>
  </si>
  <si>
    <t>نحوه حفاظت از اموال گیرنده خدمت</t>
  </si>
  <si>
    <t>مدیرت دارو و تجهیزات</t>
  </si>
  <si>
    <t>فهرست دستورالعمل های مدون در استانداردهای اعتباربخشی سال 1395</t>
  </si>
  <si>
    <t>اجرا شده</t>
  </si>
  <si>
    <t>معرفی مرکز</t>
  </si>
  <si>
    <t>توجیهی</t>
  </si>
  <si>
    <t>ایمنی و سلامت شغلی</t>
  </si>
  <si>
    <t>بهداشت محیط</t>
  </si>
  <si>
    <t>کنترل عفونت</t>
  </si>
  <si>
    <t>حقوق گیرندگان خدمت</t>
  </si>
  <si>
    <t>فرآیندها</t>
  </si>
  <si>
    <t>بحران</t>
  </si>
  <si>
    <t>راهنمای کمیته ها</t>
  </si>
  <si>
    <t>در حال اجرا</t>
  </si>
  <si>
    <t>مدیریت و درمان</t>
  </si>
  <si>
    <t>اجرا</t>
  </si>
  <si>
    <t>فهرست خط مشی ها و روش ها در استانداردهای اعتباربخشی سال 1395</t>
  </si>
  <si>
    <t>چک لیست های اعتبار بخشی</t>
  </si>
  <si>
    <t>نام چک لیست</t>
  </si>
  <si>
    <t>سنجه</t>
  </si>
  <si>
    <t>تدوین چک لیست</t>
  </si>
  <si>
    <t>در حال تدوین</t>
  </si>
  <si>
    <t>استاندارد</t>
  </si>
  <si>
    <t>شماره سنجه</t>
  </si>
  <si>
    <t>نوع سنجه</t>
  </si>
  <si>
    <t>مدیریت تیم اجرایی</t>
  </si>
  <si>
    <t>الف-2-3</t>
  </si>
  <si>
    <t>الزامی</t>
  </si>
  <si>
    <t>تعیین مسئول فنی / مسئول ایمنی بیمار</t>
  </si>
  <si>
    <t>اساسی</t>
  </si>
  <si>
    <t>فعالیت مسئول ایمنی برحسب شرح وظایف</t>
  </si>
  <si>
    <t>تعیین کارشناس هماهنگ کننده فعالیتهای ایمنی بیمار</t>
  </si>
  <si>
    <t>فعالیت کارشناس هماهنگ کننده بر حسب شرح وظایف</t>
  </si>
  <si>
    <t>ارزیابی اثربخشی اقدامات انجام شده جهت ارتقا ایمنی بیمار</t>
  </si>
  <si>
    <t>الف-2-4</t>
  </si>
  <si>
    <t>بازدید مدیریت ایمنی بیمار</t>
  </si>
  <si>
    <t>ارائه نتایج بازدید ایمنی بیمار به تیم مدیریت اجرایی و اقدام اصلاحی مورد نیاز</t>
  </si>
  <si>
    <t>الف-4-1</t>
  </si>
  <si>
    <t>تدوین روش اجرایی ارزیابی پیشگیرانه خطاهای پزشکی</t>
  </si>
  <si>
    <t>بررسی نتایج ارزیابی پیشگیرانه پزشکی در کمیته های مرتبط و اقدام اصلاحی</t>
  </si>
  <si>
    <t>برگزاری کمیته مرگ ومیر</t>
  </si>
  <si>
    <t>الف-4-2</t>
  </si>
  <si>
    <t>تدوین روش اجرایی نحوه گزارش دهی خطاهای پزشکی</t>
  </si>
  <si>
    <t>ثبت سوابق خطاهای پزشکی</t>
  </si>
  <si>
    <r>
      <t xml:space="preserve">گزارش خطاهای پزشکی و انجام </t>
    </r>
    <r>
      <rPr>
        <b/>
        <sz val="11"/>
        <color theme="1"/>
        <rFont val="Calibri"/>
        <family val="2"/>
        <scheme val="minor"/>
      </rPr>
      <t>RCA</t>
    </r>
  </si>
  <si>
    <t>اطلاع رسانی علل خطاهای پزشکی جهت کاهش خطاهای آتی به صورت اشتراک گزاری آموخته ها</t>
  </si>
  <si>
    <t>الف-4-3</t>
  </si>
  <si>
    <t>تعیین و پایش شاخصهای ایمنی بیمار</t>
  </si>
  <si>
    <t>تعیین اعضا تیم ایمنی بیمار و گزارش نتایج ارزیابی به تیم مدیریت اجرایی</t>
  </si>
  <si>
    <t>بررسی نتایج گزارش تیم ایمنی توسط تیم مدیریت اجرایی و انجام اقدام اضلاحی</t>
  </si>
  <si>
    <t>الف-5-3</t>
  </si>
  <si>
    <t>کنترل و مصرف گازهای طبی بر اساس دستورالعمل ابلاغی وزارت بهداشت</t>
  </si>
  <si>
    <t>الف-5-4</t>
  </si>
  <si>
    <t>امکان استفاده از منبع بدون وقفه برق</t>
  </si>
  <si>
    <t>سیستم توزیع برق در بخش های ویژه و اتاق عمل</t>
  </si>
  <si>
    <t>الف-5-5</t>
  </si>
  <si>
    <t>تدوین روش اجرایی گزارش حوادث و موقعیتهای خطر آفرین</t>
  </si>
  <si>
    <t>الف 7-11</t>
  </si>
  <si>
    <t>برگزاری دوره آموزشی عوامل تهدید کننده ایمنی بیمار برای کارکنان درمانی</t>
  </si>
  <si>
    <t>آموزش دوره های مهارتهای تخصصی ضمن خدمت برای پزشکان</t>
  </si>
  <si>
    <t>مدیریت تامین وتسهیلات اقامت</t>
  </si>
  <si>
    <t>الف-8-1</t>
  </si>
  <si>
    <t>تدوین فهرست تجهیزات ضروری بخشها</t>
  </si>
  <si>
    <t>تعیین واحد پشتیبان تامین تجهیزات موقت مورد نیاز</t>
  </si>
  <si>
    <t>الف-8-9</t>
  </si>
  <si>
    <t>تهیه دستگاه دیالیز مجزا جهت بیمارانی که امکان انتقال بیماری آنها وجود دارد</t>
  </si>
  <si>
    <t>مراقبتهای عمومی بالینی</t>
  </si>
  <si>
    <t>ب-1-6</t>
  </si>
  <si>
    <t>شناسایی بیمار با دو شناسه قبل از هر گونه اقدام تشخیصی ودرمانی</t>
  </si>
  <si>
    <t>ب-1-17</t>
  </si>
  <si>
    <t>دارودهی بر اساس دستورالعمل ابلاغی</t>
  </si>
  <si>
    <t>شناسایی و نگهداری داروها با شکل وتلفظ مشابه</t>
  </si>
  <si>
    <r>
      <t xml:space="preserve">شناسایی ، انبارش ، نسخه نویسی و دارودهی داروهای پرخطر بر طبق روش پیشنهادی </t>
    </r>
    <r>
      <rPr>
        <b/>
        <sz val="11"/>
        <color theme="1"/>
        <rFont val="Calibri"/>
        <family val="2"/>
        <scheme val="minor"/>
      </rPr>
      <t>WHO</t>
    </r>
  </si>
  <si>
    <t>ب-1-18</t>
  </si>
  <si>
    <t>حصول اطمینان از سالم وآماده بکار بودن تجهیزات قبل از استفاده</t>
  </si>
  <si>
    <t>ب-1-19</t>
  </si>
  <si>
    <t>تدوین روش اجرایی مراقبت از پوست و حفاظت بیماران در برابر زخمهای فشاری</t>
  </si>
  <si>
    <t>تدوین روش اجرایی پیشگیری از ترومبوآمبولی وریدی وآمبولی ریوی</t>
  </si>
  <si>
    <t>ب-1-20</t>
  </si>
  <si>
    <t>تدوین روش اجرایی استفاده صحیح از ابزارهای مهار فیزیکی</t>
  </si>
  <si>
    <t>ب-1-26</t>
  </si>
  <si>
    <t>تدوین واجرای دستورالعمل اعلام نتایج آزمایشات معوقه</t>
  </si>
  <si>
    <t>مراقبتهای بیهوشی وجراحی</t>
  </si>
  <si>
    <t>ب-4-1</t>
  </si>
  <si>
    <t>تحویل بیمار توسط پرستار بخش به پذیرش اتاق عمل</t>
  </si>
  <si>
    <t>ب-4-2</t>
  </si>
  <si>
    <t>تدوین روش اجرایی استریل کردن فوری اقلام خاص</t>
  </si>
  <si>
    <t>ب-4-4</t>
  </si>
  <si>
    <t>رعایت دستورالعمل جراحی ایمن</t>
  </si>
  <si>
    <t>انتقال بیمار از اتاق عمل به بخشها در شرایط ایمن</t>
  </si>
  <si>
    <t>ب-4-5</t>
  </si>
  <si>
    <t>تدوین خط مشی وروش اجرایی رعایت الزامات ایمنی بیمار در حیطه خارج از اتاق عمل</t>
  </si>
  <si>
    <t>مراقبتهای مادر ونوزاد</t>
  </si>
  <si>
    <t>ب-5-1</t>
  </si>
  <si>
    <t>اولین ارزیابی بیمار توسط متخصص زنان /ماما در محدوده زمانی از ابتدای بارداری تا 42 روز پس از زایمان در صورت مراجعه اورژانس / غیراورژانس انجام می شود.</t>
  </si>
  <si>
    <t>ب-5-3</t>
  </si>
  <si>
    <t>پیش بینی آمپول روگامدر لیست داروهای ضروری و چگونگی تهیه آندر زمان مقرر بر اساس راهنمای کشوری</t>
  </si>
  <si>
    <t>پایش مادر تا 2 ساعت بعد از زایمان بر اساس دستورالعمل ابلاغی</t>
  </si>
  <si>
    <t>مدیریت درد مادران باردار بر اساس دستورالعمل ابلاغی</t>
  </si>
  <si>
    <t>ب-5-5</t>
  </si>
  <si>
    <t>شناسایی صحیح نوزاد هنگام تولد</t>
  </si>
  <si>
    <t>وجود مسئول انحصاری نوزاد دارای گواهی احیای پایه نوزاد در بلوک زایمان</t>
  </si>
  <si>
    <t>تدوین روش اجرایی حفظ  امنیت و ایمنی نوزاد</t>
  </si>
  <si>
    <t>د-1-5</t>
  </si>
  <si>
    <t>تدوین فهرست داروهای سیتوتوکسیک وپرخطربرای هر یک از بخشها</t>
  </si>
  <si>
    <t>د-1-9</t>
  </si>
  <si>
    <t>تدوین روش اجرایی مدیریت خطای دارویی</t>
  </si>
  <si>
    <t>تدوین فهرست داروهای مشابه</t>
  </si>
  <si>
    <t>نظارت بر خطاهای دارویی وعوارض جانبی</t>
  </si>
  <si>
    <t>ه-2-5</t>
  </si>
  <si>
    <t>وجود دستگاه بی خطر ساز پسماندها بر طبق دستورالعمل ابلاغی</t>
  </si>
  <si>
    <t>ه-3-1</t>
  </si>
  <si>
    <t>ثبت کد مخصوص هر استریل کننده ، نتایج آزمونهای روزانه، نام مسئول بارگزاری و آزمونها کالیبراسیون برای هر اتوکلاو</t>
  </si>
  <si>
    <t>ه-3-3</t>
  </si>
  <si>
    <t>تدوین دستورالعمل شستشوی دستی یا اتوماتیک ابزار ووسایل</t>
  </si>
  <si>
    <t>ه-6-1</t>
  </si>
  <si>
    <t>تدوین خط مشی وروش اجرایی ارزش گزاریو فرهنگ سازی بهداشت دست</t>
  </si>
  <si>
    <t>رعایت بخشنامه ابلاغی بهداشت دست توسط کارکنان</t>
  </si>
  <si>
    <t>ارزیابی میزان رعایت بهداشت دست بر اساس چک لیست</t>
  </si>
  <si>
    <t>اسکراب دست طبق دستورالعمل ابلاغی وزارت بهداشت جهت اقدامات تهاجمی</t>
  </si>
  <si>
    <t>ه-6-4</t>
  </si>
  <si>
    <t>تدوین روش اجرایی پیشگیری و کنترل عفونتهای موضع جراحی یا محل نمونه برداری</t>
  </si>
  <si>
    <t>تدوین روش اجرایی پیشگیری از عفونتهای مجاری تنفسی</t>
  </si>
  <si>
    <t>عروقی</t>
  </si>
  <si>
    <t>تدوین روش اجرایی پیشگیری وکنترل عفونتهای کاتترهای ادراری</t>
  </si>
  <si>
    <t>اقدامات درمانی و اسکوپی ها</t>
  </si>
  <si>
    <t>تدوین روش اجرایی مصرف منطقی آنتی بیوتیکها</t>
  </si>
  <si>
    <t>تدوین روش حفاظت بیماران نقص ایمنی</t>
  </si>
  <si>
    <t>انجام کشت در موارد مورد نیاز بر اساس دستورالعمل ابلاغی</t>
  </si>
  <si>
    <t>رعایت معیارهای ایزولاسیون بیماران با بیماریهای واگیردار طبق دستورالعمل ابلاغی</t>
  </si>
  <si>
    <t>و-1-1</t>
  </si>
  <si>
    <t>وجود 2 شناسه برروی برچسب لوله های آزمایش</t>
  </si>
  <si>
    <t>و-1-6</t>
  </si>
  <si>
    <t>آگاهی کارکنان از دامنه مقادیر بحرانی</t>
  </si>
  <si>
    <t>اعلام اضطراری نتایج بحرانی با خطوط یکطرفه توسط پرسنل آزمایشگاه</t>
  </si>
  <si>
    <t>ح-1-5</t>
  </si>
  <si>
    <t>اخذ رضایت آگاهانه برای اقدامات تهاجمی و نیمه تهاجمی</t>
  </si>
  <si>
    <t>سنجه های ایمنی اعتبار بخشی</t>
  </si>
  <si>
    <t xml:space="preserve"> تعداد مورد ندارد</t>
  </si>
  <si>
    <t>تعداد در حال اجرا</t>
  </si>
  <si>
    <t>فرایند های  اصلی اعتبار بخشی</t>
  </si>
  <si>
    <t>تدوین فرایند</t>
  </si>
  <si>
    <t>نام فرایند</t>
  </si>
  <si>
    <t>مسئول تدوین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</si>
</sst>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178"/>
      <scheme val="minor"/>
    </font>
    <font>
      <b/>
      <sz val="11"/>
      <color rgb="FF000000"/>
      <name val="2  Nazanin"/>
      <charset val="178"/>
    </font>
    <font>
      <b/>
      <sz val="10"/>
      <color rgb="FF000000"/>
      <name val="2  Nazanin"/>
      <charset val="178"/>
    </font>
    <font>
      <b/>
      <sz val="9"/>
      <color rgb="FF000000"/>
      <name val="2  Nazanin"/>
      <charset val="178"/>
    </font>
    <font>
      <b/>
      <sz val="11"/>
      <color rgb="FF000000"/>
      <name val="2  Titr"/>
      <charset val="178"/>
    </font>
    <font>
      <sz val="11"/>
      <name val="Calibri"/>
      <family val="2"/>
      <charset val="178"/>
      <scheme val="minor"/>
    </font>
    <font>
      <b/>
      <sz val="11"/>
      <name val="2  Titr"/>
      <charset val="178"/>
    </font>
    <font>
      <b/>
      <sz val="11"/>
      <name val="B Nazanin"/>
      <charset val="178"/>
    </font>
    <font>
      <b/>
      <sz val="12"/>
      <name val="Times New Roman"/>
      <family val="1"/>
    </font>
    <font>
      <b/>
      <sz val="12"/>
      <name val="B Nazanin"/>
      <charset val="178"/>
    </font>
    <font>
      <b/>
      <sz val="12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2  Nazanin"/>
      <charset val="178"/>
    </font>
    <font>
      <b/>
      <sz val="18"/>
      <color rgb="FF000000"/>
      <name val="Times New Roman"/>
      <family val="1"/>
    </font>
    <font>
      <b/>
      <sz val="11"/>
      <color theme="1"/>
      <name val="2  Titr"/>
      <charset val="178"/>
    </font>
    <font>
      <b/>
      <sz val="16"/>
      <name val="B Nazanin"/>
      <charset val="178"/>
    </font>
    <font>
      <b/>
      <sz val="14"/>
      <name val="B Nazanin"/>
      <charset val="178"/>
    </font>
    <font>
      <b/>
      <sz val="16"/>
      <name val="Calibri"/>
      <family val="2"/>
      <scheme val="minor"/>
    </font>
    <font>
      <sz val="11"/>
      <color theme="1"/>
      <name val="B Titr"/>
      <charset val="178"/>
    </font>
    <font>
      <sz val="10"/>
      <color theme="1"/>
      <name val="B Titr"/>
      <charset val="178"/>
    </font>
    <font>
      <sz val="10"/>
      <name val="B Titr"/>
      <charset val="178"/>
    </font>
    <font>
      <b/>
      <sz val="18"/>
      <color rgb="FF000000"/>
      <name val="B Titr"/>
      <charset val="178"/>
    </font>
    <font>
      <b/>
      <sz val="11"/>
      <color theme="1"/>
      <name val="B Titr"/>
      <charset val="178"/>
    </font>
    <font>
      <b/>
      <sz val="11"/>
      <name val="B Titr"/>
      <charset val="178"/>
    </font>
    <font>
      <b/>
      <sz val="11"/>
      <color rgb="FF000000"/>
      <name val="B Titr"/>
      <charset val="178"/>
    </font>
    <font>
      <b/>
      <sz val="11"/>
      <color theme="1"/>
      <name val="B Nazanin"/>
      <charset val="178"/>
    </font>
    <font>
      <b/>
      <sz val="11"/>
      <color theme="1"/>
      <name val="Times New Roman"/>
      <family val="1"/>
    </font>
    <font>
      <sz val="18"/>
      <color theme="1"/>
      <name val="B Titr"/>
      <charset val="178"/>
    </font>
    <font>
      <sz val="9"/>
      <color theme="1"/>
      <name val="B Titr"/>
      <charset val="178"/>
    </font>
    <font>
      <b/>
      <sz val="11"/>
      <color theme="1"/>
      <name val="B Yagut"/>
      <charset val="178"/>
    </font>
    <font>
      <b/>
      <sz val="10"/>
      <color theme="1"/>
      <name val="B Yagut"/>
      <charset val="178"/>
    </font>
    <font>
      <sz val="10"/>
      <color theme="1"/>
      <name val="Calibri"/>
      <family val="2"/>
      <charset val="178"/>
      <scheme val="minor"/>
    </font>
    <font>
      <sz val="11"/>
      <color rgb="FFFFFFFF"/>
      <name val="B Titr"/>
      <charset val="178"/>
    </font>
    <font>
      <sz val="11"/>
      <color rgb="FFFFFFFF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B Titr"/>
      <charset val="178"/>
    </font>
  </fonts>
  <fills count="3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4F434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7BFDE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4" tint="-0.249977111117893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4" borderId="4" xfId="0" applyFill="1" applyBorder="1" applyAlignment="1">
      <alignment horizontal="center"/>
    </xf>
    <xf numFmtId="0" fontId="7" fillId="4" borderId="2" xfId="0" applyFont="1" applyFill="1" applyBorder="1" applyAlignment="1">
      <alignment horizontal="right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center"/>
    </xf>
    <xf numFmtId="0" fontId="7" fillId="5" borderId="2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0" fillId="6" borderId="4" xfId="0" applyFill="1" applyBorder="1" applyAlignment="1">
      <alignment horizontal="center"/>
    </xf>
    <xf numFmtId="0" fontId="7" fillId="7" borderId="2" xfId="0" applyFont="1" applyFill="1" applyBorder="1" applyAlignment="1">
      <alignment horizontal="right" wrapText="1"/>
    </xf>
    <xf numFmtId="0" fontId="1" fillId="7" borderId="2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right" wrapText="1"/>
    </xf>
    <xf numFmtId="0" fontId="1" fillId="8" borderId="2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7" fillId="9" borderId="2" xfId="0" applyFont="1" applyFill="1" applyBorder="1" applyAlignment="1">
      <alignment horizontal="right" wrapText="1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0" fillId="10" borderId="4" xfId="0" applyFill="1" applyBorder="1" applyAlignment="1">
      <alignment horizontal="center"/>
    </xf>
    <xf numFmtId="0" fontId="7" fillId="10" borderId="2" xfId="0" applyFont="1" applyFill="1" applyBorder="1" applyAlignment="1">
      <alignment horizontal="right" wrapText="1"/>
    </xf>
    <xf numFmtId="0" fontId="1" fillId="10" borderId="2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center" wrapText="1"/>
    </xf>
    <xf numFmtId="0" fontId="0" fillId="11" borderId="4" xfId="0" applyFill="1" applyBorder="1" applyAlignment="1">
      <alignment horizontal="center"/>
    </xf>
    <xf numFmtId="0" fontId="7" fillId="11" borderId="2" xfId="0" applyFont="1" applyFill="1" applyBorder="1" applyAlignment="1">
      <alignment horizontal="right" wrapText="1"/>
    </xf>
    <xf numFmtId="0" fontId="1" fillId="11" borderId="2" xfId="0" applyFont="1" applyFill="1" applyBorder="1" applyAlignment="1">
      <alignment horizontal="center" wrapText="1"/>
    </xf>
    <xf numFmtId="0" fontId="1" fillId="11" borderId="3" xfId="0" applyFont="1" applyFill="1" applyBorder="1" applyAlignment="1">
      <alignment horizontal="center" wrapText="1"/>
    </xf>
    <xf numFmtId="0" fontId="0" fillId="12" borderId="4" xfId="0" applyFill="1" applyBorder="1" applyAlignment="1">
      <alignment horizontal="center"/>
    </xf>
    <xf numFmtId="0" fontId="7" fillId="12" borderId="2" xfId="0" applyFont="1" applyFill="1" applyBorder="1" applyAlignment="1">
      <alignment horizontal="right" wrapText="1"/>
    </xf>
    <xf numFmtId="0" fontId="1" fillId="12" borderId="2" xfId="0" applyFont="1" applyFill="1" applyBorder="1" applyAlignment="1">
      <alignment horizontal="center" wrapText="1"/>
    </xf>
    <xf numFmtId="0" fontId="1" fillId="12" borderId="3" xfId="0" applyFont="1" applyFill="1" applyBorder="1" applyAlignment="1">
      <alignment horizontal="center" wrapText="1"/>
    </xf>
    <xf numFmtId="0" fontId="0" fillId="13" borderId="4" xfId="0" applyFill="1" applyBorder="1" applyAlignment="1">
      <alignment horizontal="center"/>
    </xf>
    <xf numFmtId="0" fontId="7" fillId="13" borderId="2" xfId="0" applyFont="1" applyFill="1" applyBorder="1" applyAlignment="1">
      <alignment horizontal="right" wrapText="1"/>
    </xf>
    <xf numFmtId="0" fontId="1" fillId="13" borderId="2" xfId="0" applyFont="1" applyFill="1" applyBorder="1" applyAlignment="1">
      <alignment horizontal="center" wrapText="1"/>
    </xf>
    <xf numFmtId="0" fontId="1" fillId="13" borderId="3" xfId="0" applyFont="1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7" fillId="14" borderId="2" xfId="0" applyFont="1" applyFill="1" applyBorder="1" applyAlignment="1">
      <alignment horizontal="right" wrapText="1"/>
    </xf>
    <xf numFmtId="0" fontId="1" fillId="14" borderId="2" xfId="0" applyFont="1" applyFill="1" applyBorder="1" applyAlignment="1">
      <alignment horizontal="center" wrapText="1"/>
    </xf>
    <xf numFmtId="0" fontId="1" fillId="14" borderId="3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/>
    </xf>
    <xf numFmtId="0" fontId="7" fillId="15" borderId="2" xfId="0" applyFont="1" applyFill="1" applyBorder="1" applyAlignment="1">
      <alignment horizontal="right" wrapText="1"/>
    </xf>
    <xf numFmtId="0" fontId="1" fillId="15" borderId="2" xfId="0" applyFont="1" applyFill="1" applyBorder="1" applyAlignment="1">
      <alignment horizontal="center" wrapText="1"/>
    </xf>
    <xf numFmtId="0" fontId="1" fillId="15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/>
    </xf>
    <xf numFmtId="0" fontId="7" fillId="16" borderId="2" xfId="0" applyFont="1" applyFill="1" applyBorder="1" applyAlignment="1">
      <alignment horizontal="right" wrapText="1"/>
    </xf>
    <xf numFmtId="0" fontId="1" fillId="16" borderId="2" xfId="0" applyFont="1" applyFill="1" applyBorder="1" applyAlignment="1">
      <alignment horizontal="center" wrapText="1"/>
    </xf>
    <xf numFmtId="0" fontId="1" fillId="16" borderId="3" xfId="0" applyFont="1" applyFill="1" applyBorder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7" fillId="17" borderId="2" xfId="0" applyFont="1" applyFill="1" applyBorder="1" applyAlignment="1">
      <alignment horizontal="right" wrapText="1"/>
    </xf>
    <xf numFmtId="0" fontId="1" fillId="17" borderId="2" xfId="0" applyFont="1" applyFill="1" applyBorder="1" applyAlignment="1">
      <alignment horizontal="center" wrapText="1"/>
    </xf>
    <xf numFmtId="0" fontId="1" fillId="17" borderId="3" xfId="0" applyFont="1" applyFill="1" applyBorder="1" applyAlignment="1">
      <alignment horizontal="center" wrapText="1"/>
    </xf>
    <xf numFmtId="0" fontId="0" fillId="18" borderId="4" xfId="0" applyFill="1" applyBorder="1" applyAlignment="1">
      <alignment horizontal="center"/>
    </xf>
    <xf numFmtId="0" fontId="7" fillId="18" borderId="2" xfId="0" applyFont="1" applyFill="1" applyBorder="1" applyAlignment="1">
      <alignment horizontal="right" wrapText="1"/>
    </xf>
    <xf numFmtId="0" fontId="1" fillId="18" borderId="2" xfId="0" applyFont="1" applyFill="1" applyBorder="1" applyAlignment="1">
      <alignment horizontal="center" wrapText="1"/>
    </xf>
    <xf numFmtId="0" fontId="1" fillId="18" borderId="3" xfId="0" applyFont="1" applyFill="1" applyBorder="1" applyAlignment="1">
      <alignment horizontal="center" wrapText="1"/>
    </xf>
    <xf numFmtId="0" fontId="0" fillId="19" borderId="4" xfId="0" applyFill="1" applyBorder="1" applyAlignment="1">
      <alignment horizontal="center"/>
    </xf>
    <xf numFmtId="0" fontId="7" fillId="19" borderId="2" xfId="0" applyFont="1" applyFill="1" applyBorder="1" applyAlignment="1">
      <alignment horizontal="right" wrapText="1"/>
    </xf>
    <xf numFmtId="0" fontId="1" fillId="19" borderId="2" xfId="0" applyFont="1" applyFill="1" applyBorder="1" applyAlignment="1">
      <alignment horizontal="center" wrapText="1"/>
    </xf>
    <xf numFmtId="0" fontId="1" fillId="19" borderId="3" xfId="0" applyFont="1" applyFill="1" applyBorder="1" applyAlignment="1">
      <alignment horizontal="center" wrapText="1"/>
    </xf>
    <xf numFmtId="0" fontId="0" fillId="20" borderId="4" xfId="0" applyFill="1" applyBorder="1" applyAlignment="1">
      <alignment horizontal="center"/>
    </xf>
    <xf numFmtId="0" fontId="7" fillId="20" borderId="2" xfId="0" applyFont="1" applyFill="1" applyBorder="1" applyAlignment="1">
      <alignment horizontal="right" wrapText="1"/>
    </xf>
    <xf numFmtId="0" fontId="1" fillId="20" borderId="2" xfId="0" applyFont="1" applyFill="1" applyBorder="1" applyAlignment="1">
      <alignment horizontal="center" wrapText="1"/>
    </xf>
    <xf numFmtId="0" fontId="1" fillId="20" borderId="3" xfId="0" applyFont="1" applyFill="1" applyBorder="1" applyAlignment="1">
      <alignment horizontal="center" wrapText="1"/>
    </xf>
    <xf numFmtId="0" fontId="0" fillId="21" borderId="4" xfId="0" applyFill="1" applyBorder="1" applyAlignment="1">
      <alignment horizontal="center"/>
    </xf>
    <xf numFmtId="0" fontId="7" fillId="21" borderId="2" xfId="0" applyFont="1" applyFill="1" applyBorder="1" applyAlignment="1">
      <alignment horizontal="right" wrapText="1"/>
    </xf>
    <xf numFmtId="0" fontId="1" fillId="21" borderId="2" xfId="0" applyFont="1" applyFill="1" applyBorder="1" applyAlignment="1">
      <alignment horizontal="center" wrapText="1"/>
    </xf>
    <xf numFmtId="0" fontId="1" fillId="21" borderId="3" xfId="0" applyFont="1" applyFill="1" applyBorder="1" applyAlignment="1">
      <alignment horizontal="center" wrapText="1"/>
    </xf>
    <xf numFmtId="0" fontId="0" fillId="22" borderId="4" xfId="0" applyFill="1" applyBorder="1" applyAlignment="1">
      <alignment horizontal="center"/>
    </xf>
    <xf numFmtId="0" fontId="7" fillId="22" borderId="2" xfId="0" applyFont="1" applyFill="1" applyBorder="1" applyAlignment="1">
      <alignment horizontal="right" wrapText="1"/>
    </xf>
    <xf numFmtId="0" fontId="1" fillId="22" borderId="2" xfId="0" applyFont="1" applyFill="1" applyBorder="1" applyAlignment="1">
      <alignment horizontal="center" wrapText="1"/>
    </xf>
    <xf numFmtId="0" fontId="1" fillId="22" borderId="3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5" xfId="0" applyBorder="1"/>
    <xf numFmtId="0" fontId="16" fillId="5" borderId="7" xfId="0" applyFont="1" applyFill="1" applyBorder="1" applyAlignment="1">
      <alignment horizontal="right" vertical="top" wrapText="1" readingOrder="2"/>
    </xf>
    <xf numFmtId="0" fontId="16" fillId="5" borderId="8" xfId="0" applyFont="1" applyFill="1" applyBorder="1" applyAlignment="1">
      <alignment horizontal="right" vertical="top" wrapText="1" readingOrder="2"/>
    </xf>
    <xf numFmtId="0" fontId="16" fillId="23" borderId="7" xfId="0" applyFont="1" applyFill="1" applyBorder="1" applyAlignment="1">
      <alignment horizontal="right" vertical="top" wrapText="1" readingOrder="2"/>
    </xf>
    <xf numFmtId="0" fontId="16" fillId="23" borderId="8" xfId="0" applyFont="1" applyFill="1" applyBorder="1" applyAlignment="1">
      <alignment horizontal="right" vertical="top" wrapText="1" readingOrder="2"/>
    </xf>
    <xf numFmtId="0" fontId="16" fillId="18" borderId="8" xfId="0" applyFont="1" applyFill="1" applyBorder="1" applyAlignment="1">
      <alignment horizontal="right" vertical="top" wrapText="1" readingOrder="2"/>
    </xf>
    <xf numFmtId="0" fontId="17" fillId="8" borderId="7" xfId="0" applyFont="1" applyFill="1" applyBorder="1" applyAlignment="1">
      <alignment horizontal="right" vertical="top" wrapText="1" readingOrder="2"/>
    </xf>
    <xf numFmtId="0" fontId="16" fillId="8" borderId="8" xfId="0" applyFont="1" applyFill="1" applyBorder="1" applyAlignment="1">
      <alignment horizontal="right" vertical="top" wrapText="1" readingOrder="2"/>
    </xf>
    <xf numFmtId="0" fontId="16" fillId="9" borderId="7" xfId="0" applyFont="1" applyFill="1" applyBorder="1" applyAlignment="1">
      <alignment horizontal="right" vertical="top" wrapText="1" readingOrder="2"/>
    </xf>
    <xf numFmtId="0" fontId="16" fillId="9" borderId="8" xfId="0" applyFont="1" applyFill="1" applyBorder="1" applyAlignment="1">
      <alignment horizontal="right" vertical="top" wrapText="1" readingOrder="2"/>
    </xf>
    <xf numFmtId="0" fontId="16" fillId="5" borderId="7" xfId="0" applyFont="1" applyFill="1" applyBorder="1" applyAlignment="1">
      <alignment horizontal="center" vertical="top" wrapText="1" readingOrder="2"/>
    </xf>
    <xf numFmtId="0" fontId="16" fillId="5" borderId="9" xfId="0" applyFont="1" applyFill="1" applyBorder="1" applyAlignment="1">
      <alignment horizontal="center" vertical="top" wrapText="1" readingOrder="2"/>
    </xf>
    <xf numFmtId="0" fontId="16" fillId="5" borderId="8" xfId="0" applyFont="1" applyFill="1" applyBorder="1" applyAlignment="1">
      <alignment horizontal="center" vertical="top" wrapText="1" readingOrder="2"/>
    </xf>
    <xf numFmtId="0" fontId="16" fillId="5" borderId="10" xfId="0" applyFont="1" applyFill="1" applyBorder="1" applyAlignment="1">
      <alignment horizontal="center" vertical="top" wrapText="1" readingOrder="2"/>
    </xf>
    <xf numFmtId="0" fontId="18" fillId="5" borderId="10" xfId="0" applyFont="1" applyFill="1" applyBorder="1" applyAlignment="1">
      <alignment horizontal="center" vertical="top" wrapText="1" readingOrder="2"/>
    </xf>
    <xf numFmtId="0" fontId="16" fillId="18" borderId="7" xfId="0" applyFont="1" applyFill="1" applyBorder="1" applyAlignment="1">
      <alignment horizontal="center" vertical="top" wrapText="1" readingOrder="2"/>
    </xf>
    <xf numFmtId="0" fontId="16" fillId="18" borderId="9" xfId="0" applyFont="1" applyFill="1" applyBorder="1" applyAlignment="1">
      <alignment horizontal="center" vertical="top" wrapText="1" readingOrder="2"/>
    </xf>
    <xf numFmtId="0" fontId="16" fillId="18" borderId="8" xfId="0" applyFont="1" applyFill="1" applyBorder="1" applyAlignment="1">
      <alignment horizontal="center" vertical="top" wrapText="1" readingOrder="2"/>
    </xf>
    <xf numFmtId="0" fontId="16" fillId="18" borderId="10" xfId="0" applyFont="1" applyFill="1" applyBorder="1" applyAlignment="1">
      <alignment horizontal="center" vertical="top" wrapText="1" readingOrder="2"/>
    </xf>
    <xf numFmtId="0" fontId="16" fillId="24" borderId="7" xfId="0" applyFont="1" applyFill="1" applyBorder="1" applyAlignment="1">
      <alignment horizontal="center" vertical="top" wrapText="1" readingOrder="2"/>
    </xf>
    <xf numFmtId="0" fontId="16" fillId="24" borderId="9" xfId="0" applyFont="1" applyFill="1" applyBorder="1" applyAlignment="1">
      <alignment horizontal="center" vertical="top" wrapText="1" readingOrder="2"/>
    </xf>
    <xf numFmtId="0" fontId="16" fillId="24" borderId="8" xfId="0" applyFont="1" applyFill="1" applyBorder="1" applyAlignment="1">
      <alignment horizontal="center" vertical="top" wrapText="1" readingOrder="2"/>
    </xf>
    <xf numFmtId="0" fontId="16" fillId="24" borderId="10" xfId="0" applyFont="1" applyFill="1" applyBorder="1" applyAlignment="1">
      <alignment horizontal="center" vertical="top" wrapText="1" readingOrder="2"/>
    </xf>
    <xf numFmtId="0" fontId="16" fillId="9" borderId="7" xfId="0" applyFont="1" applyFill="1" applyBorder="1" applyAlignment="1">
      <alignment horizontal="center" vertical="top" wrapText="1" readingOrder="2"/>
    </xf>
    <xf numFmtId="0" fontId="16" fillId="9" borderId="9" xfId="0" applyFont="1" applyFill="1" applyBorder="1" applyAlignment="1">
      <alignment horizontal="center" vertical="top" wrapText="1" readingOrder="2"/>
    </xf>
    <xf numFmtId="0" fontId="16" fillId="9" borderId="8" xfId="0" applyFont="1" applyFill="1" applyBorder="1" applyAlignment="1">
      <alignment horizontal="center" vertical="top" wrapText="1" readingOrder="2"/>
    </xf>
    <xf numFmtId="0" fontId="16" fillId="9" borderId="10" xfId="0" applyFont="1" applyFill="1" applyBorder="1" applyAlignment="1">
      <alignment horizontal="center" vertical="top" wrapText="1" readingOrder="2"/>
    </xf>
    <xf numFmtId="0" fontId="16" fillId="18" borderId="7" xfId="0" applyFont="1" applyFill="1" applyBorder="1" applyAlignment="1">
      <alignment horizontal="right" vertical="top" wrapText="1" readingOrder="2"/>
    </xf>
    <xf numFmtId="0" fontId="16" fillId="8" borderId="7" xfId="0" applyFont="1" applyFill="1" applyBorder="1" applyAlignment="1">
      <alignment horizontal="center" vertical="top" wrapText="1" readingOrder="2"/>
    </xf>
    <xf numFmtId="0" fontId="16" fillId="8" borderId="9" xfId="0" applyFont="1" applyFill="1" applyBorder="1" applyAlignment="1">
      <alignment horizontal="center" vertical="top" wrapText="1" readingOrder="2"/>
    </xf>
    <xf numFmtId="0" fontId="16" fillId="8" borderId="8" xfId="0" applyFont="1" applyFill="1" applyBorder="1" applyAlignment="1">
      <alignment horizontal="center" vertical="top" wrapText="1" readingOrder="2"/>
    </xf>
    <xf numFmtId="0" fontId="16" fillId="8" borderId="10" xfId="0" applyFont="1" applyFill="1" applyBorder="1" applyAlignment="1">
      <alignment horizontal="center" vertical="top" wrapText="1" readingOrder="2"/>
    </xf>
    <xf numFmtId="0" fontId="16" fillId="24" borderId="7" xfId="0" applyFont="1" applyFill="1" applyBorder="1" applyAlignment="1">
      <alignment horizontal="right" vertical="top" wrapText="1" readingOrder="2"/>
    </xf>
    <xf numFmtId="0" fontId="16" fillId="24" borderId="8" xfId="0" applyFont="1" applyFill="1" applyBorder="1" applyAlignment="1">
      <alignment horizontal="right" vertical="top" wrapText="1" readingOrder="2"/>
    </xf>
    <xf numFmtId="0" fontId="16" fillId="5" borderId="5" xfId="0" applyFont="1" applyFill="1" applyBorder="1" applyAlignment="1">
      <alignment horizontal="center" vertical="top" wrapText="1" readingOrder="2"/>
    </xf>
    <xf numFmtId="0" fontId="18" fillId="5" borderId="5" xfId="0" applyFont="1" applyFill="1" applyBorder="1" applyAlignment="1">
      <alignment horizontal="center" vertical="top" wrapText="1" readingOrder="2"/>
    </xf>
    <xf numFmtId="0" fontId="16" fillId="18" borderId="5" xfId="0" applyFont="1" applyFill="1" applyBorder="1" applyAlignment="1">
      <alignment horizontal="center" vertical="top" wrapText="1" readingOrder="2"/>
    </xf>
    <xf numFmtId="0" fontId="16" fillId="9" borderId="5" xfId="0" applyFont="1" applyFill="1" applyBorder="1" applyAlignment="1">
      <alignment horizontal="center" vertical="top" wrapText="1" readingOrder="2"/>
    </xf>
    <xf numFmtId="0" fontId="16" fillId="8" borderId="5" xfId="0" applyFont="1" applyFill="1" applyBorder="1" applyAlignment="1">
      <alignment horizontal="center" vertical="top" wrapText="1" readingOrder="2"/>
    </xf>
    <xf numFmtId="0" fontId="19" fillId="0" borderId="5" xfId="0" applyFont="1" applyBorder="1"/>
    <xf numFmtId="0" fontId="23" fillId="0" borderId="6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0" fillId="5" borderId="5" xfId="0" applyFill="1" applyBorder="1"/>
    <xf numFmtId="0" fontId="16" fillId="24" borderId="5" xfId="0" applyFont="1" applyFill="1" applyBorder="1" applyAlignment="1">
      <alignment horizontal="center" vertical="top" wrapText="1" readingOrder="2"/>
    </xf>
    <xf numFmtId="0" fontId="0" fillId="24" borderId="5" xfId="0" applyFill="1" applyBorder="1"/>
    <xf numFmtId="0" fontId="16" fillId="24" borderId="11" xfId="0" applyFont="1" applyFill="1" applyBorder="1" applyAlignment="1">
      <alignment horizontal="center" vertical="top" wrapText="1" readingOrder="2"/>
    </xf>
    <xf numFmtId="0" fontId="16" fillId="23" borderId="7" xfId="0" applyFont="1" applyFill="1" applyBorder="1" applyAlignment="1">
      <alignment horizontal="center" vertical="top" wrapText="1" readingOrder="2"/>
    </xf>
    <xf numFmtId="0" fontId="16" fillId="23" borderId="9" xfId="0" applyFont="1" applyFill="1" applyBorder="1" applyAlignment="1">
      <alignment horizontal="center" vertical="top" wrapText="1" readingOrder="2"/>
    </xf>
    <xf numFmtId="0" fontId="16" fillId="23" borderId="5" xfId="0" applyFont="1" applyFill="1" applyBorder="1" applyAlignment="1">
      <alignment horizontal="center" vertical="top" wrapText="1" readingOrder="2"/>
    </xf>
    <xf numFmtId="0" fontId="0" fillId="23" borderId="5" xfId="0" applyFill="1" applyBorder="1"/>
    <xf numFmtId="0" fontId="16" fillId="23" borderId="8" xfId="0" applyFont="1" applyFill="1" applyBorder="1" applyAlignment="1">
      <alignment horizontal="center" vertical="top" wrapText="1" readingOrder="2"/>
    </xf>
    <xf numFmtId="0" fontId="16" fillId="23" borderId="10" xfId="0" applyFont="1" applyFill="1" applyBorder="1" applyAlignment="1">
      <alignment horizontal="center" vertical="top" wrapText="1" readingOrder="2"/>
    </xf>
    <xf numFmtId="0" fontId="0" fillId="18" borderId="5" xfId="0" applyFill="1" applyBorder="1"/>
    <xf numFmtId="0" fontId="0" fillId="8" borderId="5" xfId="0" applyFill="1" applyBorder="1"/>
    <xf numFmtId="0" fontId="0" fillId="9" borderId="5" xfId="0" applyFill="1" applyBorder="1"/>
    <xf numFmtId="0" fontId="16" fillId="25" borderId="7" xfId="0" applyFont="1" applyFill="1" applyBorder="1" applyAlignment="1">
      <alignment horizontal="right" vertical="top" wrapText="1" readingOrder="2"/>
    </xf>
    <xf numFmtId="0" fontId="16" fillId="25" borderId="7" xfId="0" applyFont="1" applyFill="1" applyBorder="1" applyAlignment="1">
      <alignment horizontal="center" vertical="top" wrapText="1" readingOrder="2"/>
    </xf>
    <xf numFmtId="0" fontId="16" fillId="25" borderId="9" xfId="0" applyFont="1" applyFill="1" applyBorder="1" applyAlignment="1">
      <alignment horizontal="center" vertical="top" wrapText="1" readingOrder="2"/>
    </xf>
    <xf numFmtId="0" fontId="16" fillId="25" borderId="5" xfId="0" applyFont="1" applyFill="1" applyBorder="1" applyAlignment="1">
      <alignment horizontal="center" vertical="top" wrapText="1" readingOrder="2"/>
    </xf>
    <xf numFmtId="0" fontId="0" fillId="25" borderId="5" xfId="0" applyFill="1" applyBorder="1"/>
    <xf numFmtId="0" fontId="16" fillId="25" borderId="8" xfId="0" applyFont="1" applyFill="1" applyBorder="1" applyAlignment="1">
      <alignment horizontal="right" vertical="top" wrapText="1" readingOrder="2"/>
    </xf>
    <xf numFmtId="0" fontId="16" fillId="25" borderId="8" xfId="0" applyFont="1" applyFill="1" applyBorder="1" applyAlignment="1">
      <alignment horizontal="center" vertical="top" wrapText="1" readingOrder="2"/>
    </xf>
    <xf numFmtId="0" fontId="16" fillId="25" borderId="10" xfId="0" applyFont="1" applyFill="1" applyBorder="1" applyAlignment="1">
      <alignment horizontal="center" vertical="top" wrapText="1" readingOrder="2"/>
    </xf>
    <xf numFmtId="0" fontId="26" fillId="0" borderId="5" xfId="0" applyFont="1" applyBorder="1" applyAlignment="1">
      <alignment horizontal="center" wrapText="1" readingOrder="2"/>
    </xf>
    <xf numFmtId="0" fontId="26" fillId="0" borderId="5" xfId="0" applyFont="1" applyBorder="1" applyAlignment="1">
      <alignment horizontal="center" vertical="top" wrapText="1" readingOrder="2"/>
    </xf>
    <xf numFmtId="0" fontId="23" fillId="26" borderId="5" xfId="0" applyFont="1" applyFill="1" applyBorder="1" applyAlignment="1">
      <alignment horizontal="center" vertical="top" wrapText="1" readingOrder="2"/>
    </xf>
    <xf numFmtId="0" fontId="26" fillId="0" borderId="5" xfId="0" applyFont="1" applyBorder="1" applyAlignment="1">
      <alignment horizontal="center" vertical="center" wrapText="1" readingOrder="2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0" borderId="0" xfId="0" applyFont="1"/>
    <xf numFmtId="9" fontId="12" fillId="2" borderId="5" xfId="0" applyNumberFormat="1" applyFont="1" applyFill="1" applyBorder="1" applyAlignment="1">
      <alignment horizontal="center"/>
    </xf>
    <xf numFmtId="9" fontId="12" fillId="3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3" fillId="27" borderId="3" xfId="0" applyFont="1" applyFill="1" applyBorder="1" applyAlignment="1">
      <alignment horizontal="center" wrapText="1"/>
    </xf>
    <xf numFmtId="0" fontId="13" fillId="27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28" borderId="5" xfId="0" applyFont="1" applyFill="1" applyBorder="1" applyAlignment="1">
      <alignment horizontal="center"/>
    </xf>
    <xf numFmtId="0" fontId="12" fillId="28" borderId="5" xfId="0" applyFont="1" applyFill="1" applyBorder="1" applyAlignment="1">
      <alignment horizontal="center" vertical="center"/>
    </xf>
    <xf numFmtId="0" fontId="12" fillId="2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6" fillId="29" borderId="5" xfId="0" applyFont="1" applyFill="1" applyBorder="1"/>
    <xf numFmtId="0" fontId="26" fillId="15" borderId="5" xfId="0" applyFont="1" applyFill="1" applyBorder="1"/>
    <xf numFmtId="0" fontId="19" fillId="29" borderId="5" xfId="0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0" fontId="31" fillId="3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0" fontId="26" fillId="20" borderId="29" xfId="0" applyFont="1" applyFill="1" applyBorder="1" applyAlignment="1">
      <alignment horizontal="center" vertical="center" wrapText="1" readingOrder="2"/>
    </xf>
    <xf numFmtId="0" fontId="26" fillId="20" borderId="0" xfId="0" applyFont="1" applyFill="1" applyBorder="1" applyAlignment="1">
      <alignment horizontal="center" vertical="center" wrapText="1" readingOrder="2"/>
    </xf>
    <xf numFmtId="0" fontId="26" fillId="20" borderId="16" xfId="0" applyFont="1" applyFill="1" applyBorder="1" applyAlignment="1">
      <alignment horizontal="center" vertical="center" wrapText="1" readingOrder="2"/>
    </xf>
    <xf numFmtId="0" fontId="26" fillId="30" borderId="2" xfId="0" applyFont="1" applyFill="1" applyBorder="1" applyAlignment="1">
      <alignment horizontal="center" vertical="center" wrapText="1" readingOrder="2"/>
    </xf>
    <xf numFmtId="0" fontId="26" fillId="30" borderId="31" xfId="0" applyFont="1" applyFill="1" applyBorder="1" applyAlignment="1">
      <alignment horizontal="center" vertical="center" wrapText="1" readingOrder="2"/>
    </xf>
    <xf numFmtId="0" fontId="26" fillId="30" borderId="5" xfId="0" applyFont="1" applyFill="1" applyBorder="1" applyAlignment="1">
      <alignment horizontal="center" vertical="center" wrapText="1" readingOrder="2"/>
    </xf>
    <xf numFmtId="0" fontId="26" fillId="33" borderId="26" xfId="0" applyFont="1" applyFill="1" applyBorder="1" applyAlignment="1">
      <alignment horizontal="center" vertical="center" wrapText="1" readingOrder="2"/>
    </xf>
    <xf numFmtId="0" fontId="26" fillId="33" borderId="28" xfId="0" applyFont="1" applyFill="1" applyBorder="1" applyAlignment="1">
      <alignment horizontal="center" vertical="top" wrapText="1" readingOrder="2"/>
    </xf>
    <xf numFmtId="0" fontId="26" fillId="33" borderId="1" xfId="0" applyFont="1" applyFill="1" applyBorder="1" applyAlignment="1">
      <alignment horizontal="center" vertical="top" wrapText="1" readingOrder="2"/>
    </xf>
    <xf numFmtId="0" fontId="26" fillId="33" borderId="32" xfId="0" applyFont="1" applyFill="1" applyBorder="1" applyAlignment="1">
      <alignment horizontal="center" vertical="top" wrapText="1" readingOrder="2"/>
    </xf>
    <xf numFmtId="0" fontId="26" fillId="33" borderId="5" xfId="0" applyFont="1" applyFill="1" applyBorder="1" applyAlignment="1">
      <alignment horizontal="center" vertical="top" wrapText="1" readingOrder="2"/>
    </xf>
    <xf numFmtId="0" fontId="32" fillId="0" borderId="0" xfId="0" applyFont="1"/>
    <xf numFmtId="0" fontId="30" fillId="0" borderId="5" xfId="0" applyFont="1" applyBorder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30" fillId="28" borderId="5" xfId="0" applyFont="1" applyFill="1" applyBorder="1" applyAlignment="1">
      <alignment horizontal="center"/>
    </xf>
    <xf numFmtId="0" fontId="19" fillId="0" borderId="0" xfId="0" applyFont="1"/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/>
    <xf numFmtId="0" fontId="0" fillId="2" borderId="5" xfId="0" applyFill="1" applyBorder="1"/>
    <xf numFmtId="0" fontId="26" fillId="0" borderId="3" xfId="0" applyFont="1" applyBorder="1" applyAlignment="1">
      <alignment horizontal="center" vertical="top" wrapText="1" readingOrder="2"/>
    </xf>
    <xf numFmtId="0" fontId="26" fillId="0" borderId="3" xfId="0" applyFont="1" applyBorder="1" applyAlignment="1">
      <alignment horizontal="center" wrapText="1" readingOrder="2"/>
    </xf>
    <xf numFmtId="0" fontId="26" fillId="0" borderId="3" xfId="0" applyFont="1" applyBorder="1" applyAlignment="1">
      <alignment horizontal="center" vertical="center" wrapText="1" readingOrder="2"/>
    </xf>
    <xf numFmtId="0" fontId="26" fillId="26" borderId="26" xfId="0" applyFont="1" applyFill="1" applyBorder="1" applyAlignment="1">
      <alignment horizontal="center" vertical="top" wrapText="1" readingOrder="2"/>
    </xf>
    <xf numFmtId="0" fontId="26" fillId="26" borderId="3" xfId="0" applyFont="1" applyFill="1" applyBorder="1" applyAlignment="1">
      <alignment horizontal="center" vertical="top" wrapText="1" readingOrder="2"/>
    </xf>
    <xf numFmtId="0" fontId="26" fillId="26" borderId="27" xfId="0" applyFont="1" applyFill="1" applyBorder="1" applyAlignment="1">
      <alignment horizontal="center" vertical="top" wrapText="1" readingOrder="2"/>
    </xf>
    <xf numFmtId="0" fontId="29" fillId="34" borderId="5" xfId="0" applyFont="1" applyFill="1" applyBorder="1" applyAlignment="1">
      <alignment horizontal="center"/>
    </xf>
    <xf numFmtId="0" fontId="19" fillId="34" borderId="5" xfId="0" applyFont="1" applyFill="1" applyBorder="1" applyAlignment="1">
      <alignment horizontal="center" textRotation="90"/>
    </xf>
    <xf numFmtId="0" fontId="19" fillId="12" borderId="5" xfId="0" applyFont="1" applyFill="1" applyBorder="1"/>
    <xf numFmtId="0" fontId="19" fillId="9" borderId="5" xfId="0" applyFont="1" applyFill="1" applyBorder="1" applyAlignment="1">
      <alignment horizontal="center"/>
    </xf>
    <xf numFmtId="0" fontId="19" fillId="24" borderId="5" xfId="0" applyFont="1" applyFill="1" applyBorder="1"/>
    <xf numFmtId="0" fontId="19" fillId="30" borderId="5" xfId="0" applyFont="1" applyFill="1" applyBorder="1"/>
    <xf numFmtId="0" fontId="35" fillId="35" borderId="5" xfId="0" applyFont="1" applyFill="1" applyBorder="1" applyAlignment="1">
      <alignment horizontal="center" vertical="top" wrapText="1" readingOrder="2"/>
    </xf>
    <xf numFmtId="0" fontId="35" fillId="36" borderId="5" xfId="0" applyFont="1" applyFill="1" applyBorder="1" applyAlignment="1">
      <alignment horizontal="center" vertical="top" wrapText="1" readingOrder="2"/>
    </xf>
    <xf numFmtId="0" fontId="37" fillId="35" borderId="5" xfId="0" applyFont="1" applyFill="1" applyBorder="1" applyAlignment="1">
      <alignment horizontal="center" vertical="top" wrapText="1" readingOrder="2"/>
    </xf>
    <xf numFmtId="0" fontId="36" fillId="36" borderId="5" xfId="0" applyFont="1" applyFill="1" applyBorder="1" applyAlignment="1">
      <alignment horizontal="center" vertical="top" wrapText="1" readingOrder="2"/>
    </xf>
    <xf numFmtId="0" fontId="36" fillId="35" borderId="5" xfId="0" applyFont="1" applyFill="1" applyBorder="1" applyAlignment="1">
      <alignment horizontal="center" vertical="top" wrapText="1" readingOrder="2"/>
    </xf>
    <xf numFmtId="0" fontId="33" fillId="37" borderId="5" xfId="0" applyFont="1" applyFill="1" applyBorder="1" applyAlignment="1">
      <alignment horizontal="center" vertical="top" wrapText="1" readingOrder="2"/>
    </xf>
    <xf numFmtId="0" fontId="34" fillId="37" borderId="5" xfId="0" applyFont="1" applyFill="1" applyBorder="1" applyAlignment="1">
      <alignment horizontal="center" vertical="top" wrapText="1" readingOrder="2"/>
    </xf>
    <xf numFmtId="0" fontId="38" fillId="37" borderId="5" xfId="0" applyFont="1" applyFill="1" applyBorder="1" applyAlignment="1">
      <alignment horizontal="center" vertical="top"/>
    </xf>
    <xf numFmtId="0" fontId="19" fillId="27" borderId="5" xfId="0" applyFont="1" applyFill="1" applyBorder="1" applyAlignment="1">
      <alignment horizontal="center"/>
    </xf>
    <xf numFmtId="0" fontId="19" fillId="28" borderId="5" xfId="0" applyFont="1" applyFill="1" applyBorder="1" applyAlignment="1">
      <alignment horizontal="center"/>
    </xf>
    <xf numFmtId="0" fontId="0" fillId="28" borderId="5" xfId="0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3" borderId="5" xfId="0" applyFont="1" applyFill="1" applyBorder="1"/>
    <xf numFmtId="0" fontId="29" fillId="34" borderId="15" xfId="0" applyFont="1" applyFill="1" applyBorder="1" applyAlignment="1">
      <alignment horizontal="center"/>
    </xf>
    <xf numFmtId="0" fontId="29" fillId="34" borderId="5" xfId="0" applyFont="1" applyFill="1" applyBorder="1" applyAlignment="1">
      <alignment textRotation="90"/>
    </xf>
    <xf numFmtId="0" fontId="5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/>
    </xf>
    <xf numFmtId="0" fontId="21" fillId="18" borderId="13" xfId="0" applyFont="1" applyFill="1" applyBorder="1" applyAlignment="1">
      <alignment horizontal="center" vertical="center"/>
    </xf>
    <xf numFmtId="0" fontId="21" fillId="18" borderId="14" xfId="0" applyFont="1" applyFill="1" applyBorder="1" applyAlignment="1">
      <alignment horizontal="center" vertical="center"/>
    </xf>
    <xf numFmtId="0" fontId="20" fillId="23" borderId="12" xfId="0" applyFont="1" applyFill="1" applyBorder="1" applyAlignment="1">
      <alignment horizontal="center" vertical="center"/>
    </xf>
    <xf numFmtId="0" fontId="20" fillId="23" borderId="14" xfId="0" applyFont="1" applyFill="1" applyBorder="1" applyAlignment="1">
      <alignment horizontal="center" vertical="center"/>
    </xf>
    <xf numFmtId="0" fontId="20" fillId="9" borderId="12" xfId="0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1" fillId="24" borderId="12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top" wrapText="1" readingOrder="2"/>
    </xf>
    <xf numFmtId="0" fontId="26" fillId="0" borderId="30" xfId="0" applyFont="1" applyBorder="1" applyAlignment="1">
      <alignment horizontal="center" vertical="top" wrapText="1" readingOrder="2"/>
    </xf>
    <xf numFmtId="0" fontId="26" fillId="0" borderId="26" xfId="0" applyFont="1" applyBorder="1" applyAlignment="1">
      <alignment horizontal="center" vertical="top" wrapText="1" readingOrder="2"/>
    </xf>
    <xf numFmtId="0" fontId="19" fillId="0" borderId="36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6" fillId="0" borderId="33" xfId="0" applyFont="1" applyBorder="1" applyAlignment="1">
      <alignment horizontal="center" wrapText="1" readingOrder="2"/>
    </xf>
    <xf numFmtId="0" fontId="26" fillId="0" borderId="30" xfId="0" applyFont="1" applyBorder="1" applyAlignment="1">
      <alignment horizontal="center" wrapText="1" readingOrder="2"/>
    </xf>
    <xf numFmtId="0" fontId="26" fillId="0" borderId="26" xfId="0" applyFont="1" applyBorder="1" applyAlignment="1">
      <alignment horizontal="center" wrapText="1" readingOrder="2"/>
    </xf>
    <xf numFmtId="0" fontId="26" fillId="0" borderId="15" xfId="0" applyFont="1" applyBorder="1" applyAlignment="1">
      <alignment horizontal="center" vertical="top" wrapText="1" readingOrder="2"/>
    </xf>
    <xf numFmtId="0" fontId="26" fillId="0" borderId="35" xfId="0" applyFont="1" applyBorder="1" applyAlignment="1">
      <alignment horizontal="center" vertical="top" wrapText="1" readingOrder="2"/>
    </xf>
    <xf numFmtId="0" fontId="26" fillId="0" borderId="27" xfId="0" applyFont="1" applyBorder="1" applyAlignment="1">
      <alignment horizontal="center" vertical="top" wrapText="1" readingOrder="2"/>
    </xf>
    <xf numFmtId="0" fontId="28" fillId="0" borderId="21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 wrapText="1" readingOrder="2"/>
    </xf>
    <xf numFmtId="0" fontId="26" fillId="0" borderId="35" xfId="0" applyFont="1" applyBorder="1" applyAlignment="1">
      <alignment horizontal="center" vertical="center" wrapText="1" readingOrder="2"/>
    </xf>
    <xf numFmtId="0" fontId="26" fillId="0" borderId="27" xfId="0" applyFont="1" applyBorder="1" applyAlignment="1">
      <alignment horizontal="center" vertical="center" wrapText="1" readingOrder="2"/>
    </xf>
    <xf numFmtId="0" fontId="26" fillId="33" borderId="33" xfId="0" applyFont="1" applyFill="1" applyBorder="1" applyAlignment="1">
      <alignment horizontal="center" vertical="center" wrapText="1" readingOrder="2"/>
    </xf>
    <xf numFmtId="0" fontId="26" fillId="33" borderId="30" xfId="0" applyFont="1" applyFill="1" applyBorder="1" applyAlignment="1">
      <alignment horizontal="center" vertical="center" wrapText="1" readingOrder="2"/>
    </xf>
    <xf numFmtId="0" fontId="26" fillId="33" borderId="26" xfId="0" applyFont="1" applyFill="1" applyBorder="1" applyAlignment="1">
      <alignment horizontal="center" vertical="center" wrapText="1" readingOrder="2"/>
    </xf>
    <xf numFmtId="0" fontId="19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26" fillId="33" borderId="34" xfId="0" applyFont="1" applyFill="1" applyBorder="1" applyAlignment="1">
      <alignment horizontal="center" vertical="center" wrapText="1" readingOrder="2"/>
    </xf>
    <xf numFmtId="0" fontId="19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12" borderId="16" xfId="0" applyFont="1" applyFill="1" applyBorder="1" applyAlignment="1">
      <alignment horizontal="center"/>
    </xf>
    <xf numFmtId="0" fontId="20" fillId="12" borderId="17" xfId="0" applyFont="1" applyFill="1" applyBorder="1" applyAlignment="1">
      <alignment horizontal="center"/>
    </xf>
    <xf numFmtId="0" fontId="19" fillId="9" borderId="15" xfId="0" applyFont="1" applyFill="1" applyBorder="1" applyAlignment="1">
      <alignment horizontal="center" vertical="center" textRotation="90"/>
    </xf>
    <xf numFmtId="0" fontId="19" fillId="9" borderId="35" xfId="0" applyFont="1" applyFill="1" applyBorder="1" applyAlignment="1">
      <alignment horizontal="center" vertical="center" textRotation="90"/>
    </xf>
    <xf numFmtId="0" fontId="19" fillId="9" borderId="27" xfId="0" applyFont="1" applyFill="1" applyBorder="1" applyAlignment="1">
      <alignment horizontal="center" vertical="center" textRotation="90"/>
    </xf>
    <xf numFmtId="0" fontId="29" fillId="9" borderId="15" xfId="0" applyFont="1" applyFill="1" applyBorder="1" applyAlignment="1">
      <alignment horizontal="center" textRotation="90"/>
    </xf>
    <xf numFmtId="0" fontId="29" fillId="9" borderId="35" xfId="0" applyFont="1" applyFill="1" applyBorder="1" applyAlignment="1">
      <alignment horizontal="center" textRotation="90"/>
    </xf>
    <xf numFmtId="0" fontId="29" fillId="9" borderId="27" xfId="0" applyFont="1" applyFill="1" applyBorder="1" applyAlignment="1">
      <alignment horizontal="center" textRotation="90"/>
    </xf>
    <xf numFmtId="0" fontId="19" fillId="0" borderId="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31" borderId="16" xfId="0" applyFont="1" applyFill="1" applyBorder="1" applyAlignment="1">
      <alignment horizontal="center"/>
    </xf>
    <xf numFmtId="0" fontId="19" fillId="31" borderId="17" xfId="0" applyFont="1" applyFill="1" applyBorder="1" applyAlignment="1">
      <alignment horizontal="center"/>
    </xf>
    <xf numFmtId="0" fontId="19" fillId="31" borderId="18" xfId="0" applyFont="1" applyFill="1" applyBorder="1" applyAlignment="1">
      <alignment horizontal="center"/>
    </xf>
    <xf numFmtId="0" fontId="19" fillId="0" borderId="5" xfId="0" applyFont="1" applyBorder="1" applyAlignment="1">
      <alignment horizontal="center" vertical="center"/>
    </xf>
  </cellXfs>
  <cellStyles count="1">
    <cellStyle name="Normal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3300"/>
        </patternFill>
      </fill>
    </dxf>
    <dxf>
      <fill>
        <patternFill>
          <bgColor rgb="FFC00000"/>
        </patternFill>
      </fill>
    </dxf>
    <dxf>
      <fill>
        <patternFill>
          <bgColor theme="6" tint="-0.49998474074526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33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6" tint="-0.2499465926084170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3300"/>
      <color rgb="FFFFFF00"/>
      <color rgb="FF728E3A"/>
      <color rgb="FFFFCC66"/>
      <color rgb="FFF4F43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rightToLeft="1" zoomScaleNormal="100" workbookViewId="0">
      <selection activeCell="O9" sqref="O9"/>
    </sheetView>
  </sheetViews>
  <sheetFormatPr defaultRowHeight="15"/>
  <cols>
    <col min="1" max="1" width="4.5" customWidth="1"/>
    <col min="2" max="2" width="15.75" customWidth="1"/>
    <col min="3" max="3" width="5.125" customWidth="1"/>
    <col min="4" max="4" width="12.75" customWidth="1"/>
    <col min="5" max="5" width="14.875" customWidth="1"/>
    <col min="6" max="6" width="15.75" customWidth="1"/>
    <col min="9" max="9" width="14.375" customWidth="1"/>
    <col min="10" max="10" width="15.875" customWidth="1"/>
  </cols>
  <sheetData>
    <row r="1" spans="1:10" ht="39.75" customHeight="1">
      <c r="A1" s="79"/>
      <c r="B1" s="226" t="s">
        <v>289</v>
      </c>
      <c r="C1" s="226"/>
      <c r="D1" s="226"/>
      <c r="E1" s="226"/>
      <c r="F1" s="226"/>
      <c r="G1" s="226"/>
    </row>
    <row r="2" spans="1:10" ht="32.25" customHeight="1" thickBot="1">
      <c r="A2" s="76" t="s">
        <v>103</v>
      </c>
      <c r="B2" s="160" t="s">
        <v>3</v>
      </c>
      <c r="C2" s="77" t="s">
        <v>2</v>
      </c>
      <c r="D2" s="77" t="s">
        <v>1</v>
      </c>
      <c r="E2" s="78" t="s">
        <v>0</v>
      </c>
      <c r="F2" s="149" t="s">
        <v>288</v>
      </c>
      <c r="G2" s="150" t="s">
        <v>268</v>
      </c>
    </row>
    <row r="3" spans="1:10" ht="34.5" customHeight="1" thickBot="1">
      <c r="A3" s="3">
        <v>1</v>
      </c>
      <c r="B3" s="4"/>
      <c r="C3" s="5"/>
      <c r="D3" s="5"/>
      <c r="E3" s="6"/>
      <c r="F3" s="151">
        <v>2</v>
      </c>
      <c r="G3" s="151">
        <v>2</v>
      </c>
      <c r="I3" s="153" t="s">
        <v>112</v>
      </c>
      <c r="J3" s="153">
        <v>1</v>
      </c>
    </row>
    <row r="4" spans="1:10" ht="33" customHeight="1" thickBot="1">
      <c r="A4" s="3">
        <v>2</v>
      </c>
      <c r="B4" s="4"/>
      <c r="C4" s="5"/>
      <c r="D4" s="5"/>
      <c r="E4" s="6"/>
      <c r="F4" s="151">
        <v>2</v>
      </c>
      <c r="G4" s="151">
        <v>2</v>
      </c>
      <c r="I4" s="154" t="s">
        <v>126</v>
      </c>
      <c r="J4" s="154">
        <v>2</v>
      </c>
    </row>
    <row r="5" spans="1:10" ht="20.25" thickBot="1">
      <c r="A5" s="3">
        <v>3</v>
      </c>
      <c r="B5" s="4"/>
      <c r="C5" s="5"/>
      <c r="D5" s="5"/>
      <c r="E5" s="6"/>
      <c r="F5" s="151">
        <v>2</v>
      </c>
      <c r="G5" s="151">
        <v>2</v>
      </c>
    </row>
    <row r="6" spans="1:10" ht="20.25" thickBot="1">
      <c r="A6" s="7">
        <v>4</v>
      </c>
      <c r="B6" s="8"/>
      <c r="C6" s="9"/>
      <c r="D6" s="9"/>
      <c r="E6" s="10"/>
      <c r="F6" s="151">
        <v>2</v>
      </c>
      <c r="G6" s="151">
        <v>2</v>
      </c>
    </row>
    <row r="7" spans="1:10" ht="26.25" customHeight="1" thickBot="1">
      <c r="A7" s="7">
        <v>5</v>
      </c>
      <c r="B7" s="8"/>
      <c r="C7" s="9"/>
      <c r="D7" s="9"/>
      <c r="E7" s="10"/>
      <c r="F7" s="151">
        <v>2</v>
      </c>
      <c r="G7" s="151">
        <v>2</v>
      </c>
    </row>
    <row r="8" spans="1:10" ht="20.25" thickBot="1">
      <c r="A8" s="7">
        <v>6</v>
      </c>
      <c r="B8" s="8"/>
      <c r="C8" s="9"/>
      <c r="D8" s="9"/>
      <c r="E8" s="10"/>
      <c r="F8" s="151">
        <v>2</v>
      </c>
      <c r="G8" s="151">
        <v>2</v>
      </c>
    </row>
    <row r="9" spans="1:10" ht="29.25" customHeight="1" thickBot="1">
      <c r="A9" s="7">
        <v>7</v>
      </c>
      <c r="B9" s="8"/>
      <c r="C9" s="9"/>
      <c r="D9" s="9"/>
      <c r="E9" s="10"/>
      <c r="F9" s="151">
        <v>2</v>
      </c>
      <c r="G9" s="151">
        <v>2</v>
      </c>
      <c r="I9" s="227" t="s">
        <v>287</v>
      </c>
      <c r="J9" s="227"/>
    </row>
    <row r="10" spans="1:10" ht="20.25" thickBot="1">
      <c r="A10" s="7">
        <v>8</v>
      </c>
      <c r="B10" s="8"/>
      <c r="C10" s="9"/>
      <c r="D10" s="9"/>
      <c r="E10" s="10"/>
      <c r="F10" s="151">
        <v>2</v>
      </c>
      <c r="G10" s="151">
        <v>2</v>
      </c>
      <c r="I10" s="151" t="s">
        <v>269</v>
      </c>
      <c r="J10" s="151">
        <f>COUNT(F3:F62)</f>
        <v>17</v>
      </c>
    </row>
    <row r="11" spans="1:10" ht="20.25" thickBot="1">
      <c r="A11" s="7">
        <v>9</v>
      </c>
      <c r="B11" s="8"/>
      <c r="C11" s="9"/>
      <c r="D11" s="9"/>
      <c r="E11" s="10"/>
      <c r="F11" s="151">
        <v>2</v>
      </c>
      <c r="G11" s="151">
        <v>2</v>
      </c>
      <c r="I11" s="155" t="s">
        <v>270</v>
      </c>
      <c r="J11" s="155">
        <f>COUNTIF(F3:F62,"=1")</f>
        <v>0</v>
      </c>
    </row>
    <row r="12" spans="1:10" ht="20.25" thickBot="1">
      <c r="A12" s="7">
        <v>10</v>
      </c>
      <c r="B12" s="8"/>
      <c r="C12" s="9"/>
      <c r="D12" s="9"/>
      <c r="E12" s="10"/>
      <c r="F12" s="151">
        <v>2</v>
      </c>
      <c r="G12" s="151">
        <v>2</v>
      </c>
      <c r="I12" s="156" t="s">
        <v>271</v>
      </c>
      <c r="J12" s="156">
        <f>J10-J11</f>
        <v>17</v>
      </c>
    </row>
    <row r="13" spans="1:10" ht="20.25" thickBot="1">
      <c r="A13" s="7">
        <v>11</v>
      </c>
      <c r="B13" s="8"/>
      <c r="C13" s="9"/>
      <c r="D13" s="9"/>
      <c r="E13" s="10"/>
      <c r="F13" s="151">
        <v>2</v>
      </c>
      <c r="G13" s="151">
        <v>2</v>
      </c>
      <c r="I13" s="155" t="s">
        <v>272</v>
      </c>
      <c r="J13" s="158">
        <f>J11/J10</f>
        <v>0</v>
      </c>
    </row>
    <row r="14" spans="1:10" ht="20.25" thickBot="1">
      <c r="A14" s="7">
        <v>12</v>
      </c>
      <c r="B14" s="8"/>
      <c r="C14" s="9"/>
      <c r="D14" s="9"/>
      <c r="E14" s="10"/>
      <c r="F14" s="151">
        <v>2</v>
      </c>
      <c r="G14" s="151">
        <v>2</v>
      </c>
      <c r="I14" s="156" t="s">
        <v>273</v>
      </c>
      <c r="J14" s="159">
        <f>J12/J10</f>
        <v>1</v>
      </c>
    </row>
    <row r="15" spans="1:10" ht="20.25" thickBot="1">
      <c r="A15" s="7">
        <v>13</v>
      </c>
      <c r="B15" s="8"/>
      <c r="C15" s="9"/>
      <c r="D15" s="9"/>
      <c r="E15" s="10"/>
      <c r="F15" s="151">
        <v>2</v>
      </c>
      <c r="G15" s="151">
        <v>2</v>
      </c>
      <c r="I15" s="157"/>
      <c r="J15" s="157"/>
    </row>
    <row r="16" spans="1:10" ht="20.25" thickBot="1">
      <c r="A16" s="7">
        <v>14</v>
      </c>
      <c r="B16" s="8"/>
      <c r="C16" s="9"/>
      <c r="D16" s="9"/>
      <c r="E16" s="10"/>
      <c r="F16" s="151">
        <v>2</v>
      </c>
      <c r="G16" s="151">
        <v>2</v>
      </c>
      <c r="I16" s="151" t="s">
        <v>269</v>
      </c>
      <c r="J16" s="151">
        <f>COUNT(G3:G62)</f>
        <v>17</v>
      </c>
    </row>
    <row r="17" spans="1:10" ht="20.25" thickBot="1">
      <c r="A17" s="11">
        <v>15</v>
      </c>
      <c r="B17" s="12"/>
      <c r="C17" s="13"/>
      <c r="D17" s="13"/>
      <c r="E17" s="14"/>
      <c r="F17" s="151">
        <v>2</v>
      </c>
      <c r="G17" s="151">
        <v>2</v>
      </c>
      <c r="I17" s="155" t="s">
        <v>274</v>
      </c>
      <c r="J17" s="155">
        <f>COUNTIF(G3:G62,"=1")</f>
        <v>0</v>
      </c>
    </row>
    <row r="18" spans="1:10" ht="20.25" thickBot="1">
      <c r="A18" s="11">
        <v>16</v>
      </c>
      <c r="B18" s="12"/>
      <c r="C18" s="13"/>
      <c r="D18" s="13"/>
      <c r="E18" s="14"/>
      <c r="F18" s="151">
        <v>2</v>
      </c>
      <c r="G18" s="151">
        <v>2</v>
      </c>
      <c r="I18" s="156" t="s">
        <v>275</v>
      </c>
      <c r="J18" s="156">
        <f>J16-J17</f>
        <v>17</v>
      </c>
    </row>
    <row r="19" spans="1:10" ht="20.25" thickBot="1">
      <c r="A19" s="11">
        <v>17</v>
      </c>
      <c r="B19" s="12"/>
      <c r="C19" s="13"/>
      <c r="D19" s="13"/>
      <c r="E19" s="14"/>
      <c r="F19" s="151">
        <v>2</v>
      </c>
      <c r="G19" s="151">
        <v>2</v>
      </c>
      <c r="I19" s="155" t="s">
        <v>276</v>
      </c>
      <c r="J19" s="158">
        <f>J17/J16</f>
        <v>0</v>
      </c>
    </row>
    <row r="20" spans="1:10">
      <c r="I20" s="156" t="s">
        <v>277</v>
      </c>
      <c r="J20" s="159">
        <f>J18/J16</f>
        <v>1</v>
      </c>
    </row>
  </sheetData>
  <mergeCells count="2">
    <mergeCell ref="B1:G1"/>
    <mergeCell ref="I9:J9"/>
  </mergeCells>
  <conditionalFormatting sqref="F3:G19">
    <cfRule type="colorScale" priority="1">
      <colorScale>
        <cfvo type="num" val="$J$3"/>
        <cfvo type="num" val="$J$4"/>
        <color rgb="FF00B050"/>
        <color rgb="FFFF0000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P16"/>
  <sheetViews>
    <sheetView rightToLeft="1" workbookViewId="0">
      <selection activeCell="E8" sqref="E8"/>
    </sheetView>
  </sheetViews>
  <sheetFormatPr defaultRowHeight="15"/>
  <cols>
    <col min="1" max="1" width="7.5" customWidth="1"/>
    <col min="2" max="2" width="13.25" customWidth="1"/>
    <col min="3" max="3" width="20.25" customWidth="1"/>
    <col min="4" max="4" width="10.875" bestFit="1" customWidth="1"/>
    <col min="7" max="7" width="17.25" customWidth="1"/>
  </cols>
  <sheetData>
    <row r="2" spans="2:16" ht="24.75" customHeight="1">
      <c r="B2" s="289" t="s">
        <v>317</v>
      </c>
      <c r="C2" s="290"/>
      <c r="D2" s="290"/>
      <c r="E2" s="290"/>
    </row>
    <row r="3" spans="2:16" ht="24.75" customHeight="1">
      <c r="B3" s="207" t="s">
        <v>179</v>
      </c>
      <c r="C3" s="207"/>
      <c r="D3" s="207" t="s">
        <v>318</v>
      </c>
      <c r="E3" s="207" t="s">
        <v>268</v>
      </c>
      <c r="G3" s="172" t="s">
        <v>321</v>
      </c>
      <c r="H3" s="172">
        <v>1</v>
      </c>
    </row>
    <row r="4" spans="2:16" ht="34.5" customHeight="1">
      <c r="B4" s="294" t="s">
        <v>319</v>
      </c>
      <c r="C4" s="204" t="s">
        <v>324</v>
      </c>
      <c r="D4" s="225">
        <v>2</v>
      </c>
      <c r="E4" s="225">
        <v>2</v>
      </c>
      <c r="G4" s="173" t="s">
        <v>322</v>
      </c>
      <c r="H4" s="173">
        <v>2</v>
      </c>
    </row>
    <row r="5" spans="2:16" ht="35.25" customHeight="1">
      <c r="B5" s="295"/>
      <c r="C5" s="204" t="s">
        <v>325</v>
      </c>
      <c r="D5" s="225">
        <v>2</v>
      </c>
      <c r="E5" s="225">
        <v>2</v>
      </c>
      <c r="G5" s="174" t="s">
        <v>323</v>
      </c>
      <c r="H5" s="174">
        <v>3</v>
      </c>
    </row>
    <row r="6" spans="2:16" ht="39" customHeight="1">
      <c r="B6" s="296"/>
      <c r="C6" s="223" t="s">
        <v>326</v>
      </c>
      <c r="D6" s="225">
        <v>2</v>
      </c>
      <c r="E6" s="225">
        <v>2</v>
      </c>
    </row>
    <row r="7" spans="2:16" ht="24.75" customHeight="1">
      <c r="B7" s="291" t="s">
        <v>320</v>
      </c>
      <c r="C7" s="224"/>
      <c r="D7" s="225"/>
      <c r="E7" s="225"/>
      <c r="G7" s="195" t="s">
        <v>287</v>
      </c>
      <c r="H7" s="195"/>
    </row>
    <row r="8" spans="2:16" ht="24.75" customHeight="1">
      <c r="B8" s="292"/>
      <c r="C8" s="205"/>
      <c r="D8" s="225"/>
      <c r="E8" s="168"/>
      <c r="G8" s="189" t="s">
        <v>269</v>
      </c>
      <c r="H8" s="195">
        <f>COUNT(D4:D12)</f>
        <v>3</v>
      </c>
    </row>
    <row r="9" spans="2:16" ht="24.75" customHeight="1">
      <c r="B9" s="292"/>
      <c r="C9" s="205"/>
      <c r="D9" s="225"/>
      <c r="E9" s="168"/>
      <c r="G9" s="190" t="s">
        <v>270</v>
      </c>
      <c r="H9" s="155">
        <f>COUNTIF(D4:D12,"=1")</f>
        <v>0</v>
      </c>
    </row>
    <row r="10" spans="2:16" ht="24.75" customHeight="1">
      <c r="B10" s="292"/>
      <c r="C10" s="205"/>
      <c r="D10" s="225"/>
      <c r="E10" s="168"/>
      <c r="G10" s="191" t="s">
        <v>271</v>
      </c>
      <c r="H10" s="156">
        <f>COUNTIF(D4:D12,"=2")</f>
        <v>3</v>
      </c>
    </row>
    <row r="11" spans="2:16" ht="24.75" customHeight="1">
      <c r="B11" s="292"/>
      <c r="C11" s="205"/>
      <c r="D11" s="225"/>
      <c r="E11" s="168"/>
      <c r="G11" s="192" t="s">
        <v>524</v>
      </c>
      <c r="H11" s="219">
        <f>COUNTIF(D4:D12,"=3")</f>
        <v>0</v>
      </c>
      <c r="P11" s="157"/>
    </row>
    <row r="12" spans="2:16" ht="24.75" customHeight="1">
      <c r="B12" s="293"/>
      <c r="C12" s="205"/>
      <c r="D12" s="225"/>
      <c r="E12" s="168"/>
      <c r="G12" s="157"/>
      <c r="H12" s="157"/>
    </row>
    <row r="13" spans="2:16">
      <c r="G13" s="195" t="s">
        <v>269</v>
      </c>
      <c r="H13" s="195">
        <f>COUNT(E4:E12)</f>
        <v>3</v>
      </c>
    </row>
    <row r="14" spans="2:16" ht="24" customHeight="1">
      <c r="G14" s="155" t="s">
        <v>274</v>
      </c>
      <c r="H14" s="155">
        <f>COUNTIF(E4:E12,"=1")</f>
        <v>0</v>
      </c>
    </row>
    <row r="15" spans="2:16" ht="27" customHeight="1">
      <c r="G15" s="156" t="s">
        <v>275</v>
      </c>
      <c r="H15" s="156">
        <f>COUNTIF(E4:E12,"=2")</f>
        <v>3</v>
      </c>
    </row>
    <row r="16" spans="2:16" ht="22.5" customHeight="1"/>
  </sheetData>
  <mergeCells count="3">
    <mergeCell ref="B2:E2"/>
    <mergeCell ref="B7:B12"/>
    <mergeCell ref="B4:B6"/>
  </mergeCells>
  <conditionalFormatting sqref="D4:E12">
    <cfRule type="colorScale" priority="17">
      <colorScale>
        <cfvo type="num" val="1"/>
        <cfvo type="num" val="2"/>
        <color rgb="FF00B050"/>
        <color rgb="FFFF0000"/>
      </colorScale>
    </cfRule>
  </conditionalFormatting>
  <conditionalFormatting sqref="D4:D12">
    <cfRule type="cellIs" dxfId="12" priority="11" operator="equal">
      <formula>2</formula>
    </cfRule>
    <cfRule type="cellIs" dxfId="11" priority="9" operator="equal">
      <formula>1</formula>
    </cfRule>
    <cfRule type="cellIs" dxfId="10" priority="8" operator="equal">
      <formula>3</formula>
    </cfRule>
    <cfRule type="cellIs" dxfId="9" priority="4" operator="equal">
      <formula>2</formula>
    </cfRule>
    <cfRule type="cellIs" dxfId="8" priority="3" operator="equal">
      <formula>2</formula>
    </cfRule>
    <cfRule type="cellIs" dxfId="7" priority="1" operator="equal">
      <formula>3</formula>
    </cfRule>
  </conditionalFormatting>
  <conditionalFormatting sqref="D4:D6">
    <cfRule type="cellIs" dxfId="6" priority="10" operator="equal">
      <formula>1</formula>
    </cfRule>
  </conditionalFormatting>
  <conditionalFormatting sqref="E4:E12">
    <cfRule type="cellIs" dxfId="5" priority="7" operator="equal">
      <formula>2</formula>
    </cfRule>
    <cfRule type="cellIs" dxfId="4" priority="6" operator="equal">
      <formula>1</formula>
    </cfRule>
    <cfRule type="cellIs" dxfId="3" priority="5" operator="equal">
      <formula>2</formula>
    </cfRule>
    <cfRule type="cellIs" dxfId="2" priority="2" operator="equal">
      <formula>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J27"/>
  <sheetViews>
    <sheetView rightToLeft="1" workbookViewId="0">
      <selection activeCell="O6" sqref="O6"/>
    </sheetView>
  </sheetViews>
  <sheetFormatPr defaultRowHeight="15"/>
  <cols>
    <col min="2" max="2" width="7" customWidth="1"/>
    <col min="3" max="3" width="18.25" customWidth="1"/>
    <col min="4" max="4" width="16.25" customWidth="1"/>
    <col min="5" max="6" width="11.75" customWidth="1"/>
    <col min="8" max="8" width="13.375" customWidth="1"/>
  </cols>
  <sheetData>
    <row r="2" spans="2:10" ht="22.5">
      <c r="B2" s="297" t="s">
        <v>526</v>
      </c>
      <c r="C2" s="297"/>
      <c r="D2" s="297"/>
      <c r="E2" s="297"/>
      <c r="F2" s="297"/>
      <c r="J2" s="79"/>
    </row>
    <row r="3" spans="2:10" ht="22.5">
      <c r="B3" s="118" t="s">
        <v>103</v>
      </c>
      <c r="C3" s="118" t="s">
        <v>528</v>
      </c>
      <c r="D3" s="118" t="s">
        <v>529</v>
      </c>
      <c r="E3" s="118" t="s">
        <v>527</v>
      </c>
      <c r="F3" s="152" t="s">
        <v>268</v>
      </c>
    </row>
    <row r="4" spans="2:10" ht="22.5">
      <c r="B4" s="118"/>
      <c r="C4" s="118"/>
      <c r="D4" s="118"/>
      <c r="E4" s="118">
        <v>2</v>
      </c>
      <c r="F4" s="118">
        <v>2</v>
      </c>
      <c r="H4" s="172" t="s">
        <v>247</v>
      </c>
      <c r="I4" s="172">
        <v>1</v>
      </c>
    </row>
    <row r="5" spans="2:10" ht="22.5">
      <c r="B5" s="118"/>
      <c r="C5" s="118"/>
      <c r="D5" s="118"/>
      <c r="E5" s="118">
        <v>2</v>
      </c>
      <c r="F5" s="118">
        <v>2</v>
      </c>
      <c r="H5" s="173" t="s">
        <v>248</v>
      </c>
      <c r="I5" s="173">
        <v>2</v>
      </c>
    </row>
    <row r="6" spans="2:10" ht="22.5">
      <c r="B6" s="118"/>
      <c r="C6" s="118"/>
      <c r="D6" s="118"/>
      <c r="E6" s="118">
        <v>2</v>
      </c>
      <c r="F6" s="118">
        <v>2</v>
      </c>
      <c r="H6" s="174" t="s">
        <v>407</v>
      </c>
      <c r="I6" s="174">
        <v>3</v>
      </c>
    </row>
    <row r="7" spans="2:10" ht="22.5">
      <c r="B7" s="118"/>
      <c r="C7" s="118"/>
      <c r="D7" s="118"/>
      <c r="E7" s="118">
        <v>2</v>
      </c>
      <c r="F7" s="118">
        <v>2</v>
      </c>
    </row>
    <row r="8" spans="2:10" ht="22.5">
      <c r="B8" s="118"/>
      <c r="C8" s="118"/>
      <c r="D8" s="118"/>
      <c r="E8" s="118">
        <v>2</v>
      </c>
      <c r="F8" s="118">
        <v>2</v>
      </c>
    </row>
    <row r="9" spans="2:10" ht="22.5">
      <c r="B9" s="118"/>
      <c r="C9" s="118"/>
      <c r="D9" s="118"/>
      <c r="E9" s="118">
        <v>2</v>
      </c>
      <c r="F9" s="118">
        <v>2</v>
      </c>
      <c r="H9" s="221" t="s">
        <v>287</v>
      </c>
      <c r="I9" s="221"/>
    </row>
    <row r="10" spans="2:10" ht="22.5">
      <c r="B10" s="118"/>
      <c r="C10" s="118"/>
      <c r="D10" s="118"/>
      <c r="E10" s="118">
        <v>2</v>
      </c>
      <c r="F10" s="118">
        <v>2</v>
      </c>
      <c r="H10" s="189" t="s">
        <v>269</v>
      </c>
      <c r="I10" s="221">
        <f>COUNT(E4:E27)</f>
        <v>24</v>
      </c>
    </row>
    <row r="11" spans="2:10" ht="22.5">
      <c r="B11" s="118"/>
      <c r="C11" s="118"/>
      <c r="D11" s="118"/>
      <c r="E11" s="118">
        <v>2</v>
      </c>
      <c r="F11" s="118">
        <v>2</v>
      </c>
      <c r="H11" s="190" t="s">
        <v>270</v>
      </c>
      <c r="I11" s="155">
        <f>COUNTIF(E4:E27,"=1")</f>
        <v>0</v>
      </c>
    </row>
    <row r="12" spans="2:10" ht="22.5">
      <c r="B12" s="118"/>
      <c r="C12" s="118"/>
      <c r="D12" s="118"/>
      <c r="E12" s="118">
        <v>2</v>
      </c>
      <c r="F12" s="118">
        <v>2</v>
      </c>
      <c r="H12" s="191" t="s">
        <v>271</v>
      </c>
      <c r="I12" s="156">
        <f>COUNTIF(E4:E27,"=2")</f>
        <v>24</v>
      </c>
    </row>
    <row r="13" spans="2:10" ht="22.5">
      <c r="B13" s="118"/>
      <c r="C13" s="118"/>
      <c r="D13" s="118"/>
      <c r="E13" s="118">
        <v>2</v>
      </c>
      <c r="F13" s="118">
        <v>2</v>
      </c>
      <c r="H13" s="192" t="s">
        <v>525</v>
      </c>
      <c r="I13" s="219">
        <f>COUNTIF(E4:E27,"=3")</f>
        <v>0</v>
      </c>
    </row>
    <row r="14" spans="2:10" ht="22.5">
      <c r="B14" s="118"/>
      <c r="C14" s="118"/>
      <c r="D14" s="118"/>
      <c r="E14" s="118">
        <v>2</v>
      </c>
      <c r="F14" s="118">
        <v>2</v>
      </c>
      <c r="H14" s="157"/>
      <c r="I14" s="157"/>
    </row>
    <row r="15" spans="2:10" ht="22.5">
      <c r="B15" s="118"/>
      <c r="C15" s="118"/>
      <c r="D15" s="118"/>
      <c r="E15" s="118">
        <v>2</v>
      </c>
      <c r="F15" s="118">
        <v>2</v>
      </c>
      <c r="H15" s="221" t="s">
        <v>269</v>
      </c>
      <c r="I15" s="221">
        <f>COUNT(F4:F27,"=1")</f>
        <v>24</v>
      </c>
    </row>
    <row r="16" spans="2:10" ht="22.5">
      <c r="B16" s="118"/>
      <c r="C16" s="118"/>
      <c r="D16" s="118"/>
      <c r="E16" s="118">
        <v>2</v>
      </c>
      <c r="F16" s="118">
        <v>2</v>
      </c>
      <c r="H16" s="155" t="s">
        <v>274</v>
      </c>
      <c r="I16" s="155">
        <f>COUNTIF(F4:F27,"=1")</f>
        <v>0</v>
      </c>
    </row>
    <row r="17" spans="2:9" ht="22.5">
      <c r="B17" s="118"/>
      <c r="C17" s="118"/>
      <c r="D17" s="118"/>
      <c r="E17" s="118">
        <v>2</v>
      </c>
      <c r="F17" s="118">
        <v>2</v>
      </c>
      <c r="H17" s="156" t="s">
        <v>275</v>
      </c>
      <c r="I17" s="156">
        <f>COUNTIF(F4:F27,"=2")</f>
        <v>24</v>
      </c>
    </row>
    <row r="18" spans="2:9" ht="22.5">
      <c r="B18" s="118"/>
      <c r="C18" s="118"/>
      <c r="D18" s="118"/>
      <c r="E18" s="118">
        <v>2</v>
      </c>
      <c r="F18" s="118">
        <v>2</v>
      </c>
    </row>
    <row r="19" spans="2:9" ht="22.5">
      <c r="B19" s="118"/>
      <c r="C19" s="118"/>
      <c r="D19" s="118"/>
      <c r="E19" s="118">
        <v>2</v>
      </c>
      <c r="F19" s="118">
        <v>2</v>
      </c>
    </row>
    <row r="20" spans="2:9" ht="22.5">
      <c r="B20" s="118"/>
      <c r="C20" s="118"/>
      <c r="D20" s="118"/>
      <c r="E20" s="118">
        <v>2</v>
      </c>
      <c r="F20" s="118">
        <v>2</v>
      </c>
    </row>
    <row r="21" spans="2:9" ht="22.5">
      <c r="B21" s="118"/>
      <c r="C21" s="118"/>
      <c r="D21" s="118"/>
      <c r="E21" s="118">
        <v>2</v>
      </c>
      <c r="F21" s="118">
        <v>2</v>
      </c>
    </row>
    <row r="22" spans="2:9" ht="22.5">
      <c r="B22" s="118"/>
      <c r="C22" s="118"/>
      <c r="D22" s="118"/>
      <c r="E22" s="118">
        <v>2</v>
      </c>
      <c r="F22" s="118">
        <v>2</v>
      </c>
    </row>
    <row r="23" spans="2:9" ht="22.5">
      <c r="B23" s="118"/>
      <c r="C23" s="118"/>
      <c r="D23" s="118"/>
      <c r="E23" s="118">
        <v>2</v>
      </c>
      <c r="F23" s="118">
        <v>2</v>
      </c>
    </row>
    <row r="24" spans="2:9" ht="22.5">
      <c r="B24" s="118"/>
      <c r="C24" s="118"/>
      <c r="D24" s="118"/>
      <c r="E24" s="118">
        <v>2</v>
      </c>
      <c r="F24" s="118">
        <v>2</v>
      </c>
    </row>
    <row r="25" spans="2:9" ht="22.5">
      <c r="B25" s="118"/>
      <c r="C25" s="118"/>
      <c r="D25" s="118"/>
      <c r="E25" s="118">
        <v>2</v>
      </c>
      <c r="F25" s="118">
        <v>2</v>
      </c>
    </row>
    <row r="26" spans="2:9" ht="22.5">
      <c r="B26" s="118"/>
      <c r="C26" s="118"/>
      <c r="D26" s="118"/>
      <c r="E26" s="118">
        <v>2</v>
      </c>
      <c r="F26" s="118">
        <v>2</v>
      </c>
    </row>
    <row r="27" spans="2:9" ht="22.5">
      <c r="B27" s="118"/>
      <c r="C27" s="118"/>
      <c r="D27" s="118"/>
      <c r="E27" s="118">
        <v>2</v>
      </c>
      <c r="F27" s="118">
        <v>2</v>
      </c>
    </row>
  </sheetData>
  <mergeCells count="1">
    <mergeCell ref="B2:F2"/>
  </mergeCells>
  <conditionalFormatting sqref="E4:F27">
    <cfRule type="colorScale" priority="2">
      <colorScale>
        <cfvo type="num" val="1"/>
        <cfvo type="num" val="2"/>
        <cfvo type="num" val="3"/>
        <color rgb="FF00B050"/>
        <color rgb="FFFF0000"/>
        <color rgb="FFFFFF00"/>
      </colorScale>
    </cfRule>
    <cfRule type="colorScale" priority="3">
      <colorScale>
        <cfvo type="num" val="0"/>
        <cfvo type="num" val="0"/>
        <color theme="0"/>
        <color theme="0"/>
      </colorScale>
    </cfRule>
    <cfRule type="colorScale" priority="4">
      <colorScale>
        <cfvo type="num" val="1"/>
        <cfvo type="num" val="2"/>
        <cfvo type="num" val="3"/>
        <color rgb="FF00B050"/>
        <color rgb="FFFF0000"/>
        <color rgb="FFFFFF00"/>
      </colorScale>
    </cfRule>
  </conditionalFormatting>
  <conditionalFormatting sqref="E4:E27">
    <cfRule type="cellIs" dxfId="1" priority="1" operator="equal">
      <formula>3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J27"/>
  <sheetViews>
    <sheetView rightToLeft="1" workbookViewId="0">
      <selection activeCell="J14" sqref="J14"/>
    </sheetView>
  </sheetViews>
  <sheetFormatPr defaultRowHeight="15"/>
  <cols>
    <col min="3" max="3" width="10.375" bestFit="1" customWidth="1"/>
    <col min="6" max="7" width="11.75" customWidth="1"/>
    <col min="9" max="9" width="13.375" customWidth="1"/>
  </cols>
  <sheetData>
    <row r="2" spans="2:10" ht="22.5">
      <c r="B2" s="298" t="s">
        <v>403</v>
      </c>
      <c r="C2" s="299"/>
      <c r="D2" s="299"/>
      <c r="E2" s="299"/>
      <c r="F2" s="299"/>
      <c r="G2" s="299"/>
    </row>
    <row r="3" spans="2:10" ht="22.5">
      <c r="B3" s="118" t="s">
        <v>103</v>
      </c>
      <c r="C3" s="118" t="s">
        <v>404</v>
      </c>
      <c r="D3" s="118" t="s">
        <v>173</v>
      </c>
      <c r="E3" s="118" t="s">
        <v>405</v>
      </c>
      <c r="F3" s="118" t="s">
        <v>406</v>
      </c>
      <c r="G3" s="152" t="s">
        <v>268</v>
      </c>
    </row>
    <row r="4" spans="2:10" ht="22.5">
      <c r="B4" s="118"/>
      <c r="C4" s="118"/>
      <c r="D4" s="118"/>
      <c r="E4" s="118"/>
      <c r="F4" s="118">
        <v>2</v>
      </c>
      <c r="G4" s="118">
        <v>2</v>
      </c>
      <c r="I4" s="172" t="s">
        <v>247</v>
      </c>
      <c r="J4" s="172">
        <v>1</v>
      </c>
    </row>
    <row r="5" spans="2:10" ht="22.5">
      <c r="B5" s="118"/>
      <c r="C5" s="118"/>
      <c r="D5" s="118"/>
      <c r="E5" s="118"/>
      <c r="F5" s="118">
        <v>2</v>
      </c>
      <c r="G5" s="118">
        <v>2</v>
      </c>
      <c r="I5" s="173" t="s">
        <v>248</v>
      </c>
      <c r="J5" s="173">
        <v>2</v>
      </c>
    </row>
    <row r="6" spans="2:10" ht="22.5">
      <c r="B6" s="118"/>
      <c r="C6" s="118"/>
      <c r="D6" s="118"/>
      <c r="E6" s="118"/>
      <c r="F6" s="118">
        <v>2</v>
      </c>
      <c r="G6" s="118">
        <v>2</v>
      </c>
      <c r="I6" s="174" t="s">
        <v>407</v>
      </c>
      <c r="J6" s="174">
        <v>3</v>
      </c>
    </row>
    <row r="7" spans="2:10" ht="22.5">
      <c r="B7" s="118"/>
      <c r="C7" s="118"/>
      <c r="D7" s="118"/>
      <c r="E7" s="118"/>
      <c r="F7" s="118">
        <v>2</v>
      </c>
      <c r="G7" s="118">
        <v>2</v>
      </c>
    </row>
    <row r="8" spans="2:10" ht="22.5">
      <c r="B8" s="118"/>
      <c r="C8" s="118"/>
      <c r="D8" s="118"/>
      <c r="E8" s="118"/>
      <c r="F8" s="118">
        <v>2</v>
      </c>
      <c r="G8" s="118">
        <v>2</v>
      </c>
    </row>
    <row r="9" spans="2:10" ht="22.5">
      <c r="B9" s="118"/>
      <c r="C9" s="118"/>
      <c r="D9" s="118"/>
      <c r="E9" s="118"/>
      <c r="F9" s="118">
        <v>2</v>
      </c>
      <c r="G9" s="118">
        <v>2</v>
      </c>
      <c r="I9" s="195" t="s">
        <v>287</v>
      </c>
      <c r="J9" s="195"/>
    </row>
    <row r="10" spans="2:10" ht="22.5">
      <c r="B10" s="118"/>
      <c r="C10" s="118"/>
      <c r="D10" s="118"/>
      <c r="E10" s="118"/>
      <c r="F10" s="118">
        <v>2</v>
      </c>
      <c r="G10" s="118">
        <v>2</v>
      </c>
      <c r="I10" s="189" t="s">
        <v>269</v>
      </c>
      <c r="J10" s="195">
        <f>COUNT(F4:F27)</f>
        <v>24</v>
      </c>
    </row>
    <row r="11" spans="2:10" ht="22.5">
      <c r="B11" s="118"/>
      <c r="C11" s="118"/>
      <c r="D11" s="118"/>
      <c r="E11" s="118"/>
      <c r="F11" s="118">
        <v>2</v>
      </c>
      <c r="G11" s="118">
        <v>2</v>
      </c>
      <c r="I11" s="190" t="s">
        <v>270</v>
      </c>
      <c r="J11" s="155">
        <f>COUNTIF(F4:F27,"=1")</f>
        <v>0</v>
      </c>
    </row>
    <row r="12" spans="2:10" ht="22.5">
      <c r="B12" s="118"/>
      <c r="C12" s="118"/>
      <c r="D12" s="118"/>
      <c r="E12" s="118"/>
      <c r="F12" s="118">
        <v>2</v>
      </c>
      <c r="G12" s="118">
        <v>2</v>
      </c>
      <c r="I12" s="191" t="s">
        <v>271</v>
      </c>
      <c r="J12" s="156">
        <f>COUNTIF(F4:F27,"=2")</f>
        <v>24</v>
      </c>
    </row>
    <row r="13" spans="2:10" ht="22.5">
      <c r="B13" s="118"/>
      <c r="C13" s="118"/>
      <c r="D13" s="118"/>
      <c r="E13" s="118"/>
      <c r="F13" s="118">
        <v>2</v>
      </c>
      <c r="G13" s="118">
        <v>2</v>
      </c>
      <c r="I13" s="192" t="s">
        <v>525</v>
      </c>
      <c r="J13" s="219">
        <f>COUNTIF(F4:F27,"=3")</f>
        <v>0</v>
      </c>
    </row>
    <row r="14" spans="2:10" ht="22.5">
      <c r="B14" s="118"/>
      <c r="C14" s="118"/>
      <c r="D14" s="118"/>
      <c r="E14" s="118"/>
      <c r="F14" s="118">
        <v>2</v>
      </c>
      <c r="G14" s="118">
        <v>2</v>
      </c>
      <c r="I14" s="157"/>
      <c r="J14" s="157"/>
    </row>
    <row r="15" spans="2:10" ht="22.5">
      <c r="B15" s="118"/>
      <c r="C15" s="118"/>
      <c r="D15" s="118"/>
      <c r="E15" s="118"/>
      <c r="F15" s="118">
        <v>2</v>
      </c>
      <c r="G15" s="118">
        <v>2</v>
      </c>
      <c r="I15" s="195" t="s">
        <v>269</v>
      </c>
      <c r="J15" s="195">
        <f>COUNT(G4:G27,"=1")</f>
        <v>24</v>
      </c>
    </row>
    <row r="16" spans="2:10" ht="22.5">
      <c r="B16" s="118"/>
      <c r="C16" s="118"/>
      <c r="D16" s="118"/>
      <c r="E16" s="118"/>
      <c r="F16" s="118">
        <v>2</v>
      </c>
      <c r="G16" s="118">
        <v>2</v>
      </c>
      <c r="I16" s="155" t="s">
        <v>274</v>
      </c>
      <c r="J16" s="155">
        <f>COUNTIF(G4:G27,"=1")</f>
        <v>0</v>
      </c>
    </row>
    <row r="17" spans="2:10" ht="22.5">
      <c r="B17" s="118"/>
      <c r="C17" s="118"/>
      <c r="D17" s="118"/>
      <c r="E17" s="118"/>
      <c r="F17" s="118">
        <v>2</v>
      </c>
      <c r="G17" s="118">
        <v>2</v>
      </c>
      <c r="I17" s="156" t="s">
        <v>275</v>
      </c>
      <c r="J17" s="156">
        <f>COUNTIF(G4:G27,"=2")</f>
        <v>24</v>
      </c>
    </row>
    <row r="18" spans="2:10" ht="22.5">
      <c r="B18" s="118"/>
      <c r="C18" s="118"/>
      <c r="D18" s="118"/>
      <c r="E18" s="118"/>
      <c r="F18" s="118">
        <v>2</v>
      </c>
      <c r="G18" s="118">
        <v>2</v>
      </c>
    </row>
    <row r="19" spans="2:10" ht="22.5">
      <c r="B19" s="118"/>
      <c r="C19" s="118"/>
      <c r="D19" s="118"/>
      <c r="E19" s="118"/>
      <c r="F19" s="118">
        <v>2</v>
      </c>
      <c r="G19" s="118">
        <v>2</v>
      </c>
    </row>
    <row r="20" spans="2:10" ht="22.5">
      <c r="B20" s="118"/>
      <c r="C20" s="118"/>
      <c r="D20" s="118"/>
      <c r="E20" s="118"/>
      <c r="F20" s="118">
        <v>2</v>
      </c>
      <c r="G20" s="118">
        <v>2</v>
      </c>
    </row>
    <row r="21" spans="2:10" ht="22.5">
      <c r="B21" s="118"/>
      <c r="C21" s="118"/>
      <c r="D21" s="118"/>
      <c r="E21" s="118"/>
      <c r="F21" s="118">
        <v>2</v>
      </c>
      <c r="G21" s="118">
        <v>2</v>
      </c>
    </row>
    <row r="22" spans="2:10" ht="22.5">
      <c r="B22" s="118"/>
      <c r="C22" s="118"/>
      <c r="D22" s="118"/>
      <c r="E22" s="118"/>
      <c r="F22" s="118">
        <v>2</v>
      </c>
      <c r="G22" s="118">
        <v>2</v>
      </c>
    </row>
    <row r="23" spans="2:10" ht="22.5">
      <c r="B23" s="118"/>
      <c r="C23" s="118"/>
      <c r="D23" s="118"/>
      <c r="E23" s="118"/>
      <c r="F23" s="118">
        <v>2</v>
      </c>
      <c r="G23" s="118">
        <v>2</v>
      </c>
    </row>
    <row r="24" spans="2:10" ht="22.5">
      <c r="B24" s="118"/>
      <c r="C24" s="118"/>
      <c r="D24" s="118"/>
      <c r="E24" s="118"/>
      <c r="F24" s="118">
        <v>2</v>
      </c>
      <c r="G24" s="118">
        <v>2</v>
      </c>
    </row>
    <row r="25" spans="2:10" ht="22.5">
      <c r="B25" s="118"/>
      <c r="C25" s="118"/>
      <c r="D25" s="118"/>
      <c r="E25" s="118"/>
      <c r="F25" s="118">
        <v>2</v>
      </c>
      <c r="G25" s="118">
        <v>2</v>
      </c>
    </row>
    <row r="26" spans="2:10" ht="22.5">
      <c r="B26" s="118"/>
      <c r="C26" s="118"/>
      <c r="D26" s="118"/>
      <c r="E26" s="118"/>
      <c r="F26" s="118">
        <v>2</v>
      </c>
      <c r="G26" s="118">
        <v>2</v>
      </c>
    </row>
    <row r="27" spans="2:10" ht="22.5">
      <c r="B27" s="118"/>
      <c r="C27" s="118"/>
      <c r="D27" s="118"/>
      <c r="E27" s="118"/>
      <c r="F27" s="118">
        <v>2</v>
      </c>
      <c r="G27" s="118">
        <v>2</v>
      </c>
    </row>
  </sheetData>
  <mergeCells count="1">
    <mergeCell ref="B2:G2"/>
  </mergeCells>
  <conditionalFormatting sqref="F4:G27">
    <cfRule type="colorScale" priority="2">
      <colorScale>
        <cfvo type="num" val="1"/>
        <cfvo type="num" val="2"/>
        <cfvo type="num" val="3"/>
        <color rgb="FF00B050"/>
        <color rgb="FFFF0000"/>
        <color rgb="FFFFFF00"/>
      </colorScale>
    </cfRule>
    <cfRule type="colorScale" priority="3">
      <colorScale>
        <cfvo type="num" val="0"/>
        <cfvo type="num" val="0"/>
        <color theme="0"/>
        <color theme="0"/>
      </colorScale>
    </cfRule>
    <cfRule type="colorScale" priority="4">
      <colorScale>
        <cfvo type="num" val="1"/>
        <cfvo type="num" val="2"/>
        <cfvo type="num" val="3"/>
        <color rgb="FF00B050"/>
        <color rgb="FFFF0000"/>
        <color rgb="FFFFFF00"/>
      </colorScale>
    </cfRule>
  </conditionalFormatting>
  <conditionalFormatting sqref="F4:F27">
    <cfRule type="cellIs" dxfId="0" priority="1" operator="equal">
      <formula>3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0"/>
  <sheetViews>
    <sheetView rightToLeft="1" workbookViewId="0">
      <selection activeCell="G13" sqref="G13"/>
    </sheetView>
  </sheetViews>
  <sheetFormatPr defaultRowHeight="15"/>
  <cols>
    <col min="2" max="2" width="5.375" customWidth="1"/>
    <col min="3" max="3" width="16.125" customWidth="1"/>
    <col min="7" max="7" width="14.25" customWidth="1"/>
  </cols>
  <sheetData>
    <row r="1" spans="1:8" ht="22.5">
      <c r="A1" s="1"/>
      <c r="B1" s="300" t="s">
        <v>309</v>
      </c>
      <c r="C1" s="301"/>
      <c r="D1" s="301"/>
      <c r="E1" s="302"/>
    </row>
    <row r="2" spans="1:8" ht="22.5">
      <c r="B2" s="171" t="s">
        <v>103</v>
      </c>
      <c r="C2" s="171" t="s">
        <v>310</v>
      </c>
      <c r="D2" s="171" t="s">
        <v>311</v>
      </c>
      <c r="E2" s="171" t="s">
        <v>268</v>
      </c>
      <c r="G2" s="228" t="s">
        <v>287</v>
      </c>
      <c r="H2" s="228"/>
    </row>
    <row r="3" spans="1:8" ht="22.5">
      <c r="B3" s="169">
        <v>1</v>
      </c>
      <c r="C3" s="170" t="s">
        <v>312</v>
      </c>
      <c r="D3" s="118">
        <v>2</v>
      </c>
      <c r="E3" s="118">
        <v>2</v>
      </c>
      <c r="G3" s="167" t="s">
        <v>269</v>
      </c>
      <c r="H3" s="167">
        <f>COUNT(D3:D8)</f>
        <v>6</v>
      </c>
    </row>
    <row r="4" spans="1:8" ht="22.5">
      <c r="B4" s="169">
        <v>2</v>
      </c>
      <c r="C4" s="170" t="s">
        <v>313</v>
      </c>
      <c r="D4" s="118">
        <v>2</v>
      </c>
      <c r="E4" s="118">
        <v>2</v>
      </c>
      <c r="G4" s="155" t="s">
        <v>270</v>
      </c>
      <c r="H4" s="155">
        <f>COUNTIF(D3:D8,"=1")</f>
        <v>0</v>
      </c>
    </row>
    <row r="5" spans="1:8" ht="22.5">
      <c r="B5" s="169">
        <v>3</v>
      </c>
      <c r="C5" s="170" t="s">
        <v>284</v>
      </c>
      <c r="D5" s="118">
        <v>2</v>
      </c>
      <c r="E5" s="118">
        <v>2</v>
      </c>
      <c r="G5" s="156" t="s">
        <v>271</v>
      </c>
      <c r="H5" s="156">
        <f>COUNTIF(D3:D8,"=2")</f>
        <v>6</v>
      </c>
    </row>
    <row r="6" spans="1:8" ht="22.5">
      <c r="B6" s="169">
        <v>4</v>
      </c>
      <c r="C6" s="170" t="s">
        <v>314</v>
      </c>
      <c r="D6" s="118">
        <v>2</v>
      </c>
      <c r="E6" s="118">
        <v>2</v>
      </c>
      <c r="G6" s="155" t="s">
        <v>272</v>
      </c>
      <c r="H6" s="158">
        <f>H4/H3</f>
        <v>0</v>
      </c>
    </row>
    <row r="7" spans="1:8" ht="22.5">
      <c r="B7" s="169">
        <v>5</v>
      </c>
      <c r="C7" s="170" t="s">
        <v>315</v>
      </c>
      <c r="D7" s="118">
        <v>2</v>
      </c>
      <c r="E7" s="118">
        <v>2</v>
      </c>
      <c r="G7" s="156" t="s">
        <v>273</v>
      </c>
      <c r="H7" s="159">
        <f>H5/H3</f>
        <v>1</v>
      </c>
    </row>
    <row r="8" spans="1:8" ht="22.5">
      <c r="B8" s="169">
        <v>6</v>
      </c>
      <c r="C8" s="170" t="s">
        <v>316</v>
      </c>
      <c r="D8" s="118">
        <v>2</v>
      </c>
      <c r="E8" s="118">
        <v>2</v>
      </c>
      <c r="G8" s="157"/>
      <c r="H8" s="157"/>
    </row>
    <row r="9" spans="1:8">
      <c r="G9" s="153" t="s">
        <v>112</v>
      </c>
      <c r="H9" s="153">
        <v>1</v>
      </c>
    </row>
    <row r="10" spans="1:8">
      <c r="G10" s="154" t="s">
        <v>126</v>
      </c>
      <c r="H10" s="154">
        <v>2</v>
      </c>
    </row>
  </sheetData>
  <mergeCells count="2">
    <mergeCell ref="G2:H2"/>
    <mergeCell ref="B1:E1"/>
  </mergeCells>
  <conditionalFormatting sqref="D3:E8">
    <cfRule type="colorScale" priority="2">
      <colorScale>
        <cfvo type="num" val="1"/>
        <cfvo type="num" val="2"/>
        <color rgb="FF00B050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L74"/>
  <sheetViews>
    <sheetView rightToLeft="1" tabSelected="1" workbookViewId="0">
      <selection activeCell="O5" sqref="O5"/>
    </sheetView>
  </sheetViews>
  <sheetFormatPr defaultRowHeight="15"/>
  <cols>
    <col min="1" max="1" width="6.25" customWidth="1"/>
    <col min="2" max="2" width="5.25" customWidth="1"/>
    <col min="3" max="3" width="17.625" customWidth="1"/>
    <col min="7" max="7" width="36.75" customWidth="1"/>
    <col min="9" max="10" width="9" customWidth="1"/>
    <col min="11" max="11" width="13.375" customWidth="1"/>
  </cols>
  <sheetData>
    <row r="1" spans="2:12" ht="42" customHeight="1">
      <c r="B1" s="303" t="s">
        <v>523</v>
      </c>
      <c r="C1" s="303"/>
      <c r="D1" s="303"/>
      <c r="E1" s="303"/>
      <c r="F1" s="303"/>
      <c r="G1" s="303"/>
      <c r="H1" s="303"/>
      <c r="I1" s="303"/>
    </row>
    <row r="2" spans="2:12" ht="42.75" customHeight="1">
      <c r="B2" s="215" t="s">
        <v>103</v>
      </c>
      <c r="C2" s="215" t="s">
        <v>172</v>
      </c>
      <c r="D2" s="215" t="s">
        <v>408</v>
      </c>
      <c r="E2" s="215" t="s">
        <v>409</v>
      </c>
      <c r="F2" s="215" t="s">
        <v>410</v>
      </c>
      <c r="G2" s="215" t="s">
        <v>3</v>
      </c>
      <c r="H2" s="217" t="s">
        <v>389</v>
      </c>
      <c r="I2" s="217" t="s">
        <v>268</v>
      </c>
      <c r="K2" s="153" t="s">
        <v>112</v>
      </c>
      <c r="L2" s="153">
        <v>1</v>
      </c>
    </row>
    <row r="3" spans="2:12" ht="42.75" customHeight="1">
      <c r="B3" s="216">
        <v>1</v>
      </c>
      <c r="C3" s="210" t="s">
        <v>411</v>
      </c>
      <c r="D3" s="210" t="s">
        <v>412</v>
      </c>
      <c r="E3" s="210">
        <v>1</v>
      </c>
      <c r="F3" s="210" t="s">
        <v>413</v>
      </c>
      <c r="G3" s="210" t="s">
        <v>414</v>
      </c>
      <c r="H3" s="168">
        <v>2</v>
      </c>
      <c r="I3" s="168">
        <v>2</v>
      </c>
      <c r="K3" s="154" t="s">
        <v>126</v>
      </c>
      <c r="L3" s="154">
        <v>2</v>
      </c>
    </row>
    <row r="4" spans="2:12" ht="42.75" customHeight="1">
      <c r="B4" s="216">
        <v>2</v>
      </c>
      <c r="C4" s="211" t="s">
        <v>411</v>
      </c>
      <c r="D4" s="211" t="s">
        <v>412</v>
      </c>
      <c r="E4" s="211">
        <v>2</v>
      </c>
      <c r="F4" s="211" t="s">
        <v>415</v>
      </c>
      <c r="G4" s="211" t="s">
        <v>416</v>
      </c>
      <c r="H4" s="168">
        <v>2</v>
      </c>
      <c r="I4" s="168">
        <v>2</v>
      </c>
    </row>
    <row r="5" spans="2:12" ht="42.75" customHeight="1">
      <c r="B5" s="216">
        <v>3</v>
      </c>
      <c r="C5" s="210" t="s">
        <v>411</v>
      </c>
      <c r="D5" s="210" t="s">
        <v>412</v>
      </c>
      <c r="E5" s="210">
        <v>3</v>
      </c>
      <c r="F5" s="210" t="s">
        <v>413</v>
      </c>
      <c r="G5" s="210" t="s">
        <v>417</v>
      </c>
      <c r="H5" s="168">
        <v>2</v>
      </c>
      <c r="I5" s="168">
        <v>2</v>
      </c>
      <c r="K5" s="228" t="s">
        <v>287</v>
      </c>
      <c r="L5" s="228"/>
    </row>
    <row r="6" spans="2:12" ht="42.75" customHeight="1">
      <c r="B6" s="216">
        <v>4</v>
      </c>
      <c r="C6" s="211" t="s">
        <v>411</v>
      </c>
      <c r="D6" s="211" t="s">
        <v>412</v>
      </c>
      <c r="E6" s="211">
        <v>4</v>
      </c>
      <c r="F6" s="211" t="s">
        <v>415</v>
      </c>
      <c r="G6" s="211" t="s">
        <v>418</v>
      </c>
      <c r="H6" s="168">
        <v>2</v>
      </c>
      <c r="I6" s="168">
        <v>2</v>
      </c>
      <c r="K6" s="195" t="s">
        <v>269</v>
      </c>
      <c r="L6" s="195">
        <f>COUNT(H3:H74)</f>
        <v>72</v>
      </c>
    </row>
    <row r="7" spans="2:12" ht="42.75" customHeight="1">
      <c r="B7" s="216">
        <v>5</v>
      </c>
      <c r="C7" s="210" t="s">
        <v>411</v>
      </c>
      <c r="D7" s="210" t="s">
        <v>412</v>
      </c>
      <c r="E7" s="210">
        <v>5</v>
      </c>
      <c r="F7" s="210" t="s">
        <v>415</v>
      </c>
      <c r="G7" s="210" t="s">
        <v>419</v>
      </c>
      <c r="H7" s="168">
        <v>2</v>
      </c>
      <c r="I7" s="168">
        <v>2</v>
      </c>
      <c r="K7" s="155" t="s">
        <v>270</v>
      </c>
      <c r="L7" s="155">
        <f>COUNTIF(H3:H74,"=1")</f>
        <v>0</v>
      </c>
    </row>
    <row r="8" spans="2:12" ht="42.75" customHeight="1">
      <c r="B8" s="216">
        <v>6</v>
      </c>
      <c r="C8" s="211" t="s">
        <v>411</v>
      </c>
      <c r="D8" s="211" t="s">
        <v>420</v>
      </c>
      <c r="E8" s="211">
        <v>1</v>
      </c>
      <c r="F8" s="211" t="s">
        <v>413</v>
      </c>
      <c r="G8" s="211" t="s">
        <v>421</v>
      </c>
      <c r="H8" s="168">
        <v>2</v>
      </c>
      <c r="I8" s="168">
        <v>2</v>
      </c>
      <c r="K8" s="156" t="s">
        <v>271</v>
      </c>
      <c r="L8" s="156">
        <f>COUNT(H3:H74,"=2")</f>
        <v>72</v>
      </c>
    </row>
    <row r="9" spans="2:12" ht="42.75" customHeight="1">
      <c r="B9" s="216">
        <v>7</v>
      </c>
      <c r="C9" s="210" t="s">
        <v>411</v>
      </c>
      <c r="D9" s="210" t="s">
        <v>420</v>
      </c>
      <c r="E9" s="210">
        <v>2</v>
      </c>
      <c r="F9" s="210" t="s">
        <v>413</v>
      </c>
      <c r="G9" s="210" t="s">
        <v>422</v>
      </c>
      <c r="H9" s="168">
        <v>2</v>
      </c>
      <c r="I9" s="168">
        <v>2</v>
      </c>
      <c r="K9" s="155" t="s">
        <v>272</v>
      </c>
      <c r="L9" s="158">
        <f>L7/L6</f>
        <v>0</v>
      </c>
    </row>
    <row r="10" spans="2:12" ht="42.75" customHeight="1">
      <c r="B10" s="216">
        <v>8</v>
      </c>
      <c r="C10" s="211" t="s">
        <v>131</v>
      </c>
      <c r="D10" s="211" t="s">
        <v>423</v>
      </c>
      <c r="E10" s="211">
        <v>1</v>
      </c>
      <c r="F10" s="211" t="s">
        <v>415</v>
      </c>
      <c r="G10" s="211" t="s">
        <v>424</v>
      </c>
      <c r="H10" s="168">
        <v>2</v>
      </c>
      <c r="I10" s="168">
        <v>2</v>
      </c>
      <c r="K10" s="156" t="s">
        <v>273</v>
      </c>
      <c r="L10" s="159">
        <f>L8/L6</f>
        <v>1</v>
      </c>
    </row>
    <row r="11" spans="2:12" ht="42.75" customHeight="1">
      <c r="B11" s="216">
        <v>9</v>
      </c>
      <c r="C11" s="210" t="s">
        <v>131</v>
      </c>
      <c r="D11" s="210" t="s">
        <v>423</v>
      </c>
      <c r="E11" s="210">
        <v>2</v>
      </c>
      <c r="F11" s="210" t="s">
        <v>415</v>
      </c>
      <c r="G11" s="210" t="s">
        <v>425</v>
      </c>
      <c r="H11" s="168">
        <v>2</v>
      </c>
      <c r="I11" s="168">
        <v>2</v>
      </c>
      <c r="K11" s="157"/>
      <c r="L11" s="157"/>
    </row>
    <row r="12" spans="2:12" ht="42.75" customHeight="1">
      <c r="B12" s="216">
        <v>10</v>
      </c>
      <c r="C12" s="211" t="s">
        <v>131</v>
      </c>
      <c r="D12" s="211" t="s">
        <v>423</v>
      </c>
      <c r="E12" s="211">
        <v>3</v>
      </c>
      <c r="F12" s="211" t="s">
        <v>415</v>
      </c>
      <c r="G12" s="211" t="s">
        <v>426</v>
      </c>
      <c r="H12" s="168">
        <v>2</v>
      </c>
      <c r="I12" s="168">
        <v>2</v>
      </c>
      <c r="K12" s="166" t="s">
        <v>269</v>
      </c>
      <c r="L12" s="166">
        <f>COUNT(I3:I74)</f>
        <v>72</v>
      </c>
    </row>
    <row r="13" spans="2:12" ht="42.75" customHeight="1">
      <c r="B13" s="216">
        <v>11</v>
      </c>
      <c r="C13" s="210" t="s">
        <v>131</v>
      </c>
      <c r="D13" s="210" t="s">
        <v>427</v>
      </c>
      <c r="E13" s="210">
        <v>1</v>
      </c>
      <c r="F13" s="210" t="s">
        <v>415</v>
      </c>
      <c r="G13" s="210" t="s">
        <v>428</v>
      </c>
      <c r="H13" s="168">
        <v>2</v>
      </c>
      <c r="I13" s="168">
        <v>2</v>
      </c>
      <c r="K13" s="155" t="s">
        <v>274</v>
      </c>
      <c r="L13" s="155">
        <f>COUNTIF(I3:I74,"=1")</f>
        <v>0</v>
      </c>
    </row>
    <row r="14" spans="2:12" ht="42.75" customHeight="1">
      <c r="B14" s="216">
        <v>12</v>
      </c>
      <c r="C14" s="211" t="s">
        <v>131</v>
      </c>
      <c r="D14" s="211" t="s">
        <v>427</v>
      </c>
      <c r="E14" s="211">
        <v>2</v>
      </c>
      <c r="F14" s="211" t="s">
        <v>415</v>
      </c>
      <c r="G14" s="211" t="s">
        <v>429</v>
      </c>
      <c r="H14" s="168">
        <v>2</v>
      </c>
      <c r="I14" s="168">
        <v>2</v>
      </c>
      <c r="K14" s="156" t="s">
        <v>275</v>
      </c>
      <c r="L14" s="156">
        <f>COUNTIF(I3:I74,"=2")</f>
        <v>72</v>
      </c>
    </row>
    <row r="15" spans="2:12" ht="42.75" customHeight="1">
      <c r="B15" s="216">
        <v>13</v>
      </c>
      <c r="C15" s="210" t="s">
        <v>131</v>
      </c>
      <c r="D15" s="210" t="s">
        <v>427</v>
      </c>
      <c r="E15" s="210">
        <v>3</v>
      </c>
      <c r="F15" s="210" t="s">
        <v>415</v>
      </c>
      <c r="G15" s="210" t="s">
        <v>430</v>
      </c>
      <c r="H15" s="168">
        <v>2</v>
      </c>
      <c r="I15" s="168">
        <v>2</v>
      </c>
      <c r="K15" s="155" t="s">
        <v>276</v>
      </c>
      <c r="L15" s="158">
        <f>L13/L12</f>
        <v>0</v>
      </c>
    </row>
    <row r="16" spans="2:12" ht="42.75" customHeight="1">
      <c r="B16" s="216">
        <v>14</v>
      </c>
      <c r="C16" s="211" t="s">
        <v>131</v>
      </c>
      <c r="D16" s="211" t="s">
        <v>427</v>
      </c>
      <c r="E16" s="211">
        <v>4</v>
      </c>
      <c r="F16" s="211" t="s">
        <v>415</v>
      </c>
      <c r="G16" s="211" t="s">
        <v>431</v>
      </c>
      <c r="H16" s="168">
        <v>2</v>
      </c>
      <c r="I16" s="168">
        <v>2</v>
      </c>
      <c r="K16" s="156" t="s">
        <v>277</v>
      </c>
      <c r="L16" s="159">
        <f>L14/L12</f>
        <v>1</v>
      </c>
    </row>
    <row r="17" spans="2:9" ht="42.75" customHeight="1">
      <c r="B17" s="216">
        <v>15</v>
      </c>
      <c r="C17" s="210" t="s">
        <v>131</v>
      </c>
      <c r="D17" s="210" t="s">
        <v>432</v>
      </c>
      <c r="E17" s="210">
        <v>1</v>
      </c>
      <c r="F17" s="210" t="s">
        <v>415</v>
      </c>
      <c r="G17" s="210" t="s">
        <v>433</v>
      </c>
      <c r="H17" s="168">
        <v>2</v>
      </c>
      <c r="I17" s="168">
        <v>2</v>
      </c>
    </row>
    <row r="18" spans="2:9" ht="42.75" customHeight="1">
      <c r="B18" s="216">
        <v>16</v>
      </c>
      <c r="C18" s="211" t="s">
        <v>131</v>
      </c>
      <c r="D18" s="211" t="s">
        <v>432</v>
      </c>
      <c r="E18" s="211">
        <v>2</v>
      </c>
      <c r="F18" s="211" t="s">
        <v>415</v>
      </c>
      <c r="G18" s="211" t="s">
        <v>434</v>
      </c>
      <c r="H18" s="168">
        <v>2</v>
      </c>
      <c r="I18" s="168">
        <v>2</v>
      </c>
    </row>
    <row r="19" spans="2:9" ht="42.75" customHeight="1">
      <c r="B19" s="216">
        <v>17</v>
      </c>
      <c r="C19" s="210" t="s">
        <v>131</v>
      </c>
      <c r="D19" s="210" t="s">
        <v>432</v>
      </c>
      <c r="E19" s="210">
        <v>3</v>
      </c>
      <c r="F19" s="210" t="s">
        <v>415</v>
      </c>
      <c r="G19" s="210" t="s">
        <v>435</v>
      </c>
      <c r="H19" s="168">
        <v>2</v>
      </c>
      <c r="I19" s="168">
        <v>2</v>
      </c>
    </row>
    <row r="20" spans="2:9" ht="42.75" customHeight="1">
      <c r="B20" s="216">
        <v>18</v>
      </c>
      <c r="C20" s="211" t="s">
        <v>184</v>
      </c>
      <c r="D20" s="211" t="s">
        <v>436</v>
      </c>
      <c r="E20" s="211">
        <v>6</v>
      </c>
      <c r="F20" s="211" t="s">
        <v>413</v>
      </c>
      <c r="G20" s="211" t="s">
        <v>437</v>
      </c>
      <c r="H20" s="168">
        <v>2</v>
      </c>
      <c r="I20" s="168">
        <v>2</v>
      </c>
    </row>
    <row r="21" spans="2:9" ht="42.75" customHeight="1">
      <c r="B21" s="216">
        <v>19</v>
      </c>
      <c r="C21" s="210" t="s">
        <v>184</v>
      </c>
      <c r="D21" s="210" t="s">
        <v>438</v>
      </c>
      <c r="E21" s="210">
        <v>4</v>
      </c>
      <c r="F21" s="210" t="s">
        <v>415</v>
      </c>
      <c r="G21" s="210" t="s">
        <v>439</v>
      </c>
      <c r="H21" s="168">
        <v>2</v>
      </c>
      <c r="I21" s="168">
        <v>2</v>
      </c>
    </row>
    <row r="22" spans="2:9" ht="42.75" customHeight="1">
      <c r="B22" s="216">
        <v>20</v>
      </c>
      <c r="C22" s="211" t="s">
        <v>184</v>
      </c>
      <c r="D22" s="211" t="s">
        <v>438</v>
      </c>
      <c r="E22" s="211">
        <v>6</v>
      </c>
      <c r="F22" s="211" t="s">
        <v>415</v>
      </c>
      <c r="G22" s="211" t="s">
        <v>440</v>
      </c>
      <c r="H22" s="168">
        <v>2</v>
      </c>
      <c r="I22" s="168">
        <v>2</v>
      </c>
    </row>
    <row r="23" spans="2:9" ht="42.75" customHeight="1">
      <c r="B23" s="216">
        <v>21</v>
      </c>
      <c r="C23" s="210" t="s">
        <v>184</v>
      </c>
      <c r="D23" s="210" t="s">
        <v>441</v>
      </c>
      <c r="E23" s="210">
        <v>1</v>
      </c>
      <c r="F23" s="210" t="s">
        <v>415</v>
      </c>
      <c r="G23" s="210" t="s">
        <v>442</v>
      </c>
      <c r="H23" s="168">
        <v>2</v>
      </c>
      <c r="I23" s="168">
        <v>2</v>
      </c>
    </row>
    <row r="24" spans="2:9" ht="42.75" customHeight="1">
      <c r="B24" s="216">
        <v>22</v>
      </c>
      <c r="C24" s="211" t="s">
        <v>134</v>
      </c>
      <c r="D24" s="211" t="s">
        <v>443</v>
      </c>
      <c r="E24" s="211">
        <v>1</v>
      </c>
      <c r="F24" s="211" t="s">
        <v>415</v>
      </c>
      <c r="G24" s="211" t="s">
        <v>444</v>
      </c>
      <c r="H24" s="168">
        <v>2</v>
      </c>
      <c r="I24" s="168">
        <v>2</v>
      </c>
    </row>
    <row r="25" spans="2:9" ht="42.75" customHeight="1">
      <c r="B25" s="216">
        <v>23</v>
      </c>
      <c r="C25" s="210" t="s">
        <v>134</v>
      </c>
      <c r="D25" s="210" t="s">
        <v>443</v>
      </c>
      <c r="E25" s="210">
        <v>2</v>
      </c>
      <c r="F25" s="210" t="s">
        <v>415</v>
      </c>
      <c r="G25" s="210" t="s">
        <v>445</v>
      </c>
      <c r="H25" s="168">
        <v>2</v>
      </c>
      <c r="I25" s="168">
        <v>2</v>
      </c>
    </row>
    <row r="26" spans="2:9" ht="42.75" customHeight="1">
      <c r="B26" s="216">
        <v>24</v>
      </c>
      <c r="C26" s="213" t="s">
        <v>446</v>
      </c>
      <c r="D26" s="211" t="s">
        <v>447</v>
      </c>
      <c r="E26" s="211">
        <v>2</v>
      </c>
      <c r="F26" s="211" t="s">
        <v>415</v>
      </c>
      <c r="G26" s="211" t="s">
        <v>448</v>
      </c>
      <c r="H26" s="168">
        <v>2</v>
      </c>
      <c r="I26" s="168">
        <v>2</v>
      </c>
    </row>
    <row r="27" spans="2:9" ht="42.75" customHeight="1">
      <c r="B27" s="216">
        <v>25</v>
      </c>
      <c r="C27" s="214" t="s">
        <v>446</v>
      </c>
      <c r="D27" s="210" t="s">
        <v>447</v>
      </c>
      <c r="E27" s="210">
        <v>3</v>
      </c>
      <c r="F27" s="210" t="s">
        <v>413</v>
      </c>
      <c r="G27" s="210" t="s">
        <v>449</v>
      </c>
      <c r="H27" s="168">
        <v>2</v>
      </c>
      <c r="I27" s="168">
        <v>2</v>
      </c>
    </row>
    <row r="28" spans="2:9" ht="42.75" customHeight="1">
      <c r="B28" s="216">
        <v>26</v>
      </c>
      <c r="C28" s="213" t="s">
        <v>446</v>
      </c>
      <c r="D28" s="211" t="s">
        <v>450</v>
      </c>
      <c r="E28" s="211">
        <v>3</v>
      </c>
      <c r="F28" s="211" t="s">
        <v>415</v>
      </c>
      <c r="G28" s="211" t="s">
        <v>451</v>
      </c>
      <c r="H28" s="168">
        <v>2</v>
      </c>
      <c r="I28" s="168">
        <v>2</v>
      </c>
    </row>
    <row r="29" spans="2:9" ht="42.75" customHeight="1">
      <c r="B29" s="216">
        <v>27</v>
      </c>
      <c r="C29" s="210" t="s">
        <v>452</v>
      </c>
      <c r="D29" s="210" t="s">
        <v>453</v>
      </c>
      <c r="E29" s="210">
        <v>1</v>
      </c>
      <c r="F29" s="210" t="s">
        <v>413</v>
      </c>
      <c r="G29" s="210" t="s">
        <v>454</v>
      </c>
      <c r="H29" s="168">
        <v>2</v>
      </c>
      <c r="I29" s="168">
        <v>2</v>
      </c>
    </row>
    <row r="30" spans="2:9" ht="42.75" customHeight="1">
      <c r="B30" s="216">
        <v>28</v>
      </c>
      <c r="C30" s="211" t="s">
        <v>452</v>
      </c>
      <c r="D30" s="211" t="s">
        <v>455</v>
      </c>
      <c r="E30" s="211">
        <v>1</v>
      </c>
      <c r="F30" s="211" t="s">
        <v>415</v>
      </c>
      <c r="G30" s="211" t="s">
        <v>456</v>
      </c>
      <c r="H30" s="168">
        <v>2</v>
      </c>
      <c r="I30" s="168">
        <v>2</v>
      </c>
    </row>
    <row r="31" spans="2:9" ht="42.75" customHeight="1">
      <c r="B31" s="216">
        <v>29</v>
      </c>
      <c r="C31" s="210" t="s">
        <v>452</v>
      </c>
      <c r="D31" s="210" t="s">
        <v>455</v>
      </c>
      <c r="E31" s="210">
        <v>2</v>
      </c>
      <c r="F31" s="210" t="s">
        <v>415</v>
      </c>
      <c r="G31" s="210" t="s">
        <v>457</v>
      </c>
      <c r="H31" s="168">
        <v>2</v>
      </c>
      <c r="I31" s="168">
        <v>2</v>
      </c>
    </row>
    <row r="32" spans="2:9" ht="42.75" customHeight="1">
      <c r="B32" s="216">
        <v>30</v>
      </c>
      <c r="C32" s="211" t="s">
        <v>452</v>
      </c>
      <c r="D32" s="211" t="s">
        <v>455</v>
      </c>
      <c r="E32" s="211">
        <v>3</v>
      </c>
      <c r="F32" s="211" t="s">
        <v>415</v>
      </c>
      <c r="G32" s="211" t="s">
        <v>458</v>
      </c>
      <c r="H32" s="168">
        <v>2</v>
      </c>
      <c r="I32" s="168">
        <v>2</v>
      </c>
    </row>
    <row r="33" spans="2:9" ht="42.75" customHeight="1">
      <c r="B33" s="216">
        <v>31</v>
      </c>
      <c r="C33" s="210" t="s">
        <v>452</v>
      </c>
      <c r="D33" s="210" t="s">
        <v>459</v>
      </c>
      <c r="E33" s="210">
        <v>1</v>
      </c>
      <c r="F33" s="210" t="s">
        <v>415</v>
      </c>
      <c r="G33" s="210" t="s">
        <v>460</v>
      </c>
      <c r="H33" s="168">
        <v>2</v>
      </c>
      <c r="I33" s="168">
        <v>2</v>
      </c>
    </row>
    <row r="34" spans="2:9" ht="42.75" customHeight="1">
      <c r="B34" s="216">
        <v>32</v>
      </c>
      <c r="C34" s="211" t="s">
        <v>452</v>
      </c>
      <c r="D34" s="211" t="s">
        <v>461</v>
      </c>
      <c r="E34" s="211">
        <v>1</v>
      </c>
      <c r="F34" s="211" t="s">
        <v>415</v>
      </c>
      <c r="G34" s="211" t="s">
        <v>462</v>
      </c>
      <c r="H34" s="168">
        <v>2</v>
      </c>
      <c r="I34" s="168">
        <v>2</v>
      </c>
    </row>
    <row r="35" spans="2:9" ht="42.75" customHeight="1">
      <c r="B35" s="216">
        <v>33</v>
      </c>
      <c r="C35" s="210" t="s">
        <v>452</v>
      </c>
      <c r="D35" s="210" t="s">
        <v>461</v>
      </c>
      <c r="E35" s="210">
        <v>2</v>
      </c>
      <c r="F35" s="210" t="s">
        <v>415</v>
      </c>
      <c r="G35" s="210" t="s">
        <v>463</v>
      </c>
      <c r="H35" s="168">
        <v>2</v>
      </c>
      <c r="I35" s="168">
        <v>2</v>
      </c>
    </row>
    <row r="36" spans="2:9" ht="42.75" customHeight="1">
      <c r="B36" s="216">
        <v>34</v>
      </c>
      <c r="C36" s="211" t="s">
        <v>452</v>
      </c>
      <c r="D36" s="211" t="s">
        <v>464</v>
      </c>
      <c r="E36" s="211">
        <v>1</v>
      </c>
      <c r="F36" s="211" t="s">
        <v>415</v>
      </c>
      <c r="G36" s="211" t="s">
        <v>465</v>
      </c>
      <c r="H36" s="168">
        <v>2</v>
      </c>
      <c r="I36" s="168">
        <v>2</v>
      </c>
    </row>
    <row r="37" spans="2:9" ht="42.75" customHeight="1">
      <c r="B37" s="216">
        <v>35</v>
      </c>
      <c r="C37" s="210" t="s">
        <v>452</v>
      </c>
      <c r="D37" s="210" t="s">
        <v>466</v>
      </c>
      <c r="E37" s="210">
        <v>1</v>
      </c>
      <c r="F37" s="210" t="s">
        <v>415</v>
      </c>
      <c r="G37" s="210" t="s">
        <v>467</v>
      </c>
      <c r="H37" s="168">
        <v>2</v>
      </c>
      <c r="I37" s="168">
        <v>2</v>
      </c>
    </row>
    <row r="38" spans="2:9" ht="42.75" customHeight="1">
      <c r="B38" s="216">
        <v>36</v>
      </c>
      <c r="C38" s="211" t="s">
        <v>468</v>
      </c>
      <c r="D38" s="211" t="s">
        <v>469</v>
      </c>
      <c r="E38" s="211">
        <v>7</v>
      </c>
      <c r="F38" s="211" t="s">
        <v>415</v>
      </c>
      <c r="G38" s="211" t="s">
        <v>470</v>
      </c>
      <c r="H38" s="168">
        <v>2</v>
      </c>
      <c r="I38" s="168">
        <v>2</v>
      </c>
    </row>
    <row r="39" spans="2:9" ht="42.75" customHeight="1">
      <c r="B39" s="216">
        <v>37</v>
      </c>
      <c r="C39" s="210" t="s">
        <v>468</v>
      </c>
      <c r="D39" s="210" t="s">
        <v>471</v>
      </c>
      <c r="E39" s="210">
        <v>2</v>
      </c>
      <c r="F39" s="210" t="s">
        <v>415</v>
      </c>
      <c r="G39" s="210" t="s">
        <v>472</v>
      </c>
      <c r="H39" s="168">
        <v>2</v>
      </c>
      <c r="I39" s="168">
        <v>2</v>
      </c>
    </row>
    <row r="40" spans="2:9" ht="42.75" customHeight="1">
      <c r="B40" s="216">
        <v>38</v>
      </c>
      <c r="C40" s="211" t="s">
        <v>468</v>
      </c>
      <c r="D40" s="211" t="s">
        <v>473</v>
      </c>
      <c r="E40" s="211">
        <v>1</v>
      </c>
      <c r="F40" s="211" t="s">
        <v>415</v>
      </c>
      <c r="G40" s="211" t="s">
        <v>474</v>
      </c>
      <c r="H40" s="168">
        <v>2</v>
      </c>
      <c r="I40" s="168">
        <v>2</v>
      </c>
    </row>
    <row r="41" spans="2:9" ht="42.75" customHeight="1">
      <c r="B41" s="216">
        <v>39</v>
      </c>
      <c r="C41" s="210" t="s">
        <v>468</v>
      </c>
      <c r="D41" s="210" t="s">
        <v>473</v>
      </c>
      <c r="E41" s="210">
        <v>9</v>
      </c>
      <c r="F41" s="210" t="s">
        <v>415</v>
      </c>
      <c r="G41" s="210" t="s">
        <v>475</v>
      </c>
      <c r="H41" s="168">
        <v>2</v>
      </c>
      <c r="I41" s="168">
        <v>2</v>
      </c>
    </row>
    <row r="42" spans="2:9" ht="42.75" customHeight="1">
      <c r="B42" s="216">
        <v>40</v>
      </c>
      <c r="C42" s="211" t="s">
        <v>468</v>
      </c>
      <c r="D42" s="211" t="s">
        <v>476</v>
      </c>
      <c r="E42" s="211">
        <v>1</v>
      </c>
      <c r="F42" s="211" t="s">
        <v>415</v>
      </c>
      <c r="G42" s="211" t="s">
        <v>477</v>
      </c>
      <c r="H42" s="168">
        <v>2</v>
      </c>
      <c r="I42" s="168">
        <v>2</v>
      </c>
    </row>
    <row r="43" spans="2:9" ht="42.75" customHeight="1">
      <c r="B43" s="216">
        <v>41</v>
      </c>
      <c r="C43" s="210" t="s">
        <v>478</v>
      </c>
      <c r="D43" s="210" t="s">
        <v>479</v>
      </c>
      <c r="E43" s="210">
        <v>2</v>
      </c>
      <c r="F43" s="210" t="s">
        <v>415</v>
      </c>
      <c r="G43" s="212" t="s">
        <v>480</v>
      </c>
      <c r="H43" s="168">
        <v>2</v>
      </c>
      <c r="I43" s="168">
        <v>2</v>
      </c>
    </row>
    <row r="44" spans="2:9" ht="42.75" customHeight="1">
      <c r="B44" s="216">
        <v>42</v>
      </c>
      <c r="C44" s="211" t="s">
        <v>478</v>
      </c>
      <c r="D44" s="211" t="s">
        <v>481</v>
      </c>
      <c r="E44" s="211">
        <v>2</v>
      </c>
      <c r="F44" s="211" t="s">
        <v>413</v>
      </c>
      <c r="G44" s="211" t="s">
        <v>61</v>
      </c>
      <c r="H44" s="168">
        <v>2</v>
      </c>
      <c r="I44" s="168">
        <v>2</v>
      </c>
    </row>
    <row r="45" spans="2:9" ht="42.75" customHeight="1">
      <c r="B45" s="216">
        <v>43</v>
      </c>
      <c r="C45" s="210" t="s">
        <v>478</v>
      </c>
      <c r="D45" s="210" t="s">
        <v>481</v>
      </c>
      <c r="E45" s="210">
        <v>3</v>
      </c>
      <c r="F45" s="210" t="s">
        <v>415</v>
      </c>
      <c r="G45" s="210" t="s">
        <v>482</v>
      </c>
      <c r="H45" s="168">
        <v>2</v>
      </c>
      <c r="I45" s="168">
        <v>2</v>
      </c>
    </row>
    <row r="46" spans="2:9" ht="42.75" customHeight="1">
      <c r="B46" s="216">
        <v>44</v>
      </c>
      <c r="C46" s="211" t="s">
        <v>478</v>
      </c>
      <c r="D46" s="211" t="s">
        <v>481</v>
      </c>
      <c r="E46" s="211">
        <v>4</v>
      </c>
      <c r="F46" s="211" t="s">
        <v>415</v>
      </c>
      <c r="G46" s="211" t="s">
        <v>483</v>
      </c>
      <c r="H46" s="168">
        <v>2</v>
      </c>
      <c r="I46" s="168">
        <v>2</v>
      </c>
    </row>
    <row r="47" spans="2:9" ht="42.75" customHeight="1">
      <c r="B47" s="216">
        <v>45</v>
      </c>
      <c r="C47" s="210" t="s">
        <v>478</v>
      </c>
      <c r="D47" s="210" t="s">
        <v>481</v>
      </c>
      <c r="E47" s="210">
        <v>5</v>
      </c>
      <c r="F47" s="210" t="s">
        <v>415</v>
      </c>
      <c r="G47" s="210" t="s">
        <v>484</v>
      </c>
      <c r="H47" s="168">
        <v>2</v>
      </c>
      <c r="I47" s="168">
        <v>2</v>
      </c>
    </row>
    <row r="48" spans="2:9" ht="42.75" customHeight="1">
      <c r="B48" s="216">
        <v>46</v>
      </c>
      <c r="C48" s="211" t="s">
        <v>478</v>
      </c>
      <c r="D48" s="211" t="s">
        <v>485</v>
      </c>
      <c r="E48" s="211">
        <v>1</v>
      </c>
      <c r="F48" s="211" t="s">
        <v>413</v>
      </c>
      <c r="G48" s="211" t="s">
        <v>486</v>
      </c>
      <c r="H48" s="168">
        <v>2</v>
      </c>
      <c r="I48" s="168">
        <v>2</v>
      </c>
    </row>
    <row r="49" spans="2:9" ht="42.75" customHeight="1">
      <c r="B49" s="216">
        <v>47</v>
      </c>
      <c r="C49" s="210" t="s">
        <v>478</v>
      </c>
      <c r="D49" s="210" t="s">
        <v>485</v>
      </c>
      <c r="E49" s="210">
        <v>4</v>
      </c>
      <c r="F49" s="210" t="s">
        <v>415</v>
      </c>
      <c r="G49" s="210" t="s">
        <v>487</v>
      </c>
      <c r="H49" s="168">
        <v>2</v>
      </c>
      <c r="I49" s="168">
        <v>2</v>
      </c>
    </row>
    <row r="50" spans="2:9" ht="42.75" customHeight="1">
      <c r="B50" s="216">
        <v>48</v>
      </c>
      <c r="C50" s="211" t="s">
        <v>478</v>
      </c>
      <c r="D50" s="211" t="s">
        <v>485</v>
      </c>
      <c r="E50" s="211">
        <v>5</v>
      </c>
      <c r="F50" s="211" t="s">
        <v>415</v>
      </c>
      <c r="G50" s="211" t="s">
        <v>488</v>
      </c>
      <c r="H50" s="168">
        <v>2</v>
      </c>
      <c r="I50" s="168">
        <v>2</v>
      </c>
    </row>
    <row r="51" spans="2:9" ht="42.75" customHeight="1">
      <c r="B51" s="216">
        <v>49</v>
      </c>
      <c r="C51" s="210" t="s">
        <v>144</v>
      </c>
      <c r="D51" s="210" t="s">
        <v>489</v>
      </c>
      <c r="E51" s="210">
        <v>3</v>
      </c>
      <c r="F51" s="210" t="s">
        <v>415</v>
      </c>
      <c r="G51" s="210" t="s">
        <v>490</v>
      </c>
      <c r="H51" s="168">
        <v>2</v>
      </c>
      <c r="I51" s="168">
        <v>2</v>
      </c>
    </row>
    <row r="52" spans="2:9" ht="42.75" customHeight="1">
      <c r="B52" s="216">
        <v>50</v>
      </c>
      <c r="C52" s="211" t="s">
        <v>144</v>
      </c>
      <c r="D52" s="211" t="s">
        <v>491</v>
      </c>
      <c r="E52" s="211">
        <v>1</v>
      </c>
      <c r="F52" s="211" t="s">
        <v>415</v>
      </c>
      <c r="G52" s="211" t="s">
        <v>492</v>
      </c>
      <c r="H52" s="168">
        <v>2</v>
      </c>
      <c r="I52" s="168">
        <v>2</v>
      </c>
    </row>
    <row r="53" spans="2:9" ht="42.75" customHeight="1">
      <c r="B53" s="216">
        <v>51</v>
      </c>
      <c r="C53" s="210" t="s">
        <v>144</v>
      </c>
      <c r="D53" s="210" t="s">
        <v>491</v>
      </c>
      <c r="E53" s="210">
        <v>2</v>
      </c>
      <c r="F53" s="210" t="s">
        <v>415</v>
      </c>
      <c r="G53" s="210" t="s">
        <v>493</v>
      </c>
      <c r="H53" s="168">
        <v>2</v>
      </c>
      <c r="I53" s="168">
        <v>2</v>
      </c>
    </row>
    <row r="54" spans="2:9" ht="42.75" customHeight="1">
      <c r="B54" s="216">
        <v>52</v>
      </c>
      <c r="C54" s="211" t="s">
        <v>144</v>
      </c>
      <c r="D54" s="211" t="s">
        <v>491</v>
      </c>
      <c r="E54" s="211">
        <v>3</v>
      </c>
      <c r="F54" s="211" t="s">
        <v>415</v>
      </c>
      <c r="G54" s="211" t="s">
        <v>494</v>
      </c>
      <c r="H54" s="168">
        <v>2</v>
      </c>
      <c r="I54" s="168">
        <v>2</v>
      </c>
    </row>
    <row r="55" spans="2:9" ht="42.75" customHeight="1">
      <c r="B55" s="216">
        <v>53</v>
      </c>
      <c r="C55" s="210" t="s">
        <v>147</v>
      </c>
      <c r="D55" s="210" t="s">
        <v>495</v>
      </c>
      <c r="E55" s="210">
        <v>2</v>
      </c>
      <c r="F55" s="210" t="s">
        <v>415</v>
      </c>
      <c r="G55" s="210" t="s">
        <v>496</v>
      </c>
      <c r="H55" s="168">
        <v>2</v>
      </c>
      <c r="I55" s="168">
        <v>2</v>
      </c>
    </row>
    <row r="56" spans="2:9" ht="42.75" customHeight="1">
      <c r="B56" s="216">
        <v>54</v>
      </c>
      <c r="C56" s="211" t="s">
        <v>148</v>
      </c>
      <c r="D56" s="211" t="s">
        <v>497</v>
      </c>
      <c r="E56" s="211">
        <v>8</v>
      </c>
      <c r="F56" s="211" t="s">
        <v>415</v>
      </c>
      <c r="G56" s="211" t="s">
        <v>498</v>
      </c>
      <c r="H56" s="168">
        <v>2</v>
      </c>
      <c r="I56" s="168">
        <v>2</v>
      </c>
    </row>
    <row r="57" spans="2:9" ht="42.75" customHeight="1">
      <c r="B57" s="216">
        <v>55</v>
      </c>
      <c r="C57" s="210" t="s">
        <v>148</v>
      </c>
      <c r="D57" s="210" t="s">
        <v>499</v>
      </c>
      <c r="E57" s="210">
        <v>4</v>
      </c>
      <c r="F57" s="210" t="s">
        <v>415</v>
      </c>
      <c r="G57" s="210" t="s">
        <v>500</v>
      </c>
      <c r="H57" s="168">
        <v>2</v>
      </c>
      <c r="I57" s="168">
        <v>2</v>
      </c>
    </row>
    <row r="58" spans="2:9" ht="42.75" customHeight="1">
      <c r="B58" s="216">
        <v>56</v>
      </c>
      <c r="C58" s="211" t="s">
        <v>394</v>
      </c>
      <c r="D58" s="211" t="s">
        <v>501</v>
      </c>
      <c r="E58" s="211">
        <v>1</v>
      </c>
      <c r="F58" s="211" t="s">
        <v>415</v>
      </c>
      <c r="G58" s="211" t="s">
        <v>502</v>
      </c>
      <c r="H58" s="168">
        <v>2</v>
      </c>
      <c r="I58" s="168">
        <v>2</v>
      </c>
    </row>
    <row r="59" spans="2:9" ht="42.75" customHeight="1">
      <c r="B59" s="216">
        <v>57</v>
      </c>
      <c r="C59" s="210" t="s">
        <v>394</v>
      </c>
      <c r="D59" s="210" t="s">
        <v>501</v>
      </c>
      <c r="E59" s="210">
        <v>2</v>
      </c>
      <c r="F59" s="210" t="s">
        <v>415</v>
      </c>
      <c r="G59" s="210" t="s">
        <v>503</v>
      </c>
      <c r="H59" s="168">
        <v>2</v>
      </c>
      <c r="I59" s="168">
        <v>2</v>
      </c>
    </row>
    <row r="60" spans="2:9" ht="42.75" customHeight="1">
      <c r="B60" s="216">
        <v>58</v>
      </c>
      <c r="C60" s="211" t="s">
        <v>394</v>
      </c>
      <c r="D60" s="211" t="s">
        <v>501</v>
      </c>
      <c r="E60" s="211">
        <v>3</v>
      </c>
      <c r="F60" s="211" t="s">
        <v>415</v>
      </c>
      <c r="G60" s="211" t="s">
        <v>504</v>
      </c>
      <c r="H60" s="168">
        <v>2</v>
      </c>
      <c r="I60" s="168">
        <v>2</v>
      </c>
    </row>
    <row r="61" spans="2:9" ht="42.75" customHeight="1">
      <c r="B61" s="216">
        <v>59</v>
      </c>
      <c r="C61" s="210" t="s">
        <v>394</v>
      </c>
      <c r="D61" s="210" t="s">
        <v>501</v>
      </c>
      <c r="E61" s="210">
        <v>4</v>
      </c>
      <c r="F61" s="210" t="s">
        <v>415</v>
      </c>
      <c r="G61" s="210" t="s">
        <v>505</v>
      </c>
      <c r="H61" s="168">
        <v>2</v>
      </c>
      <c r="I61" s="168">
        <v>2</v>
      </c>
    </row>
    <row r="62" spans="2:9" ht="42.75" customHeight="1">
      <c r="B62" s="216">
        <v>60</v>
      </c>
      <c r="C62" s="211" t="s">
        <v>394</v>
      </c>
      <c r="D62" s="211" t="s">
        <v>506</v>
      </c>
      <c r="E62" s="211">
        <v>1</v>
      </c>
      <c r="F62" s="211" t="s">
        <v>415</v>
      </c>
      <c r="G62" s="211" t="s">
        <v>507</v>
      </c>
      <c r="H62" s="168">
        <v>2</v>
      </c>
      <c r="I62" s="168">
        <v>2</v>
      </c>
    </row>
    <row r="63" spans="2:9" ht="42.75" customHeight="1">
      <c r="B63" s="216">
        <v>61</v>
      </c>
      <c r="C63" s="210" t="s">
        <v>394</v>
      </c>
      <c r="D63" s="210" t="s">
        <v>506</v>
      </c>
      <c r="E63" s="210">
        <v>2</v>
      </c>
      <c r="F63" s="210" t="s">
        <v>415</v>
      </c>
      <c r="G63" s="210" t="s">
        <v>508</v>
      </c>
      <c r="H63" s="168">
        <v>2</v>
      </c>
      <c r="I63" s="168">
        <v>2</v>
      </c>
    </row>
    <row r="64" spans="2:9" ht="42.75" customHeight="1">
      <c r="B64" s="216">
        <v>62</v>
      </c>
      <c r="C64" s="211" t="s">
        <v>394</v>
      </c>
      <c r="D64" s="211" t="s">
        <v>506</v>
      </c>
      <c r="E64" s="211">
        <v>3</v>
      </c>
      <c r="F64" s="211" t="s">
        <v>415</v>
      </c>
      <c r="G64" s="211" t="s">
        <v>509</v>
      </c>
      <c r="H64" s="168">
        <v>2</v>
      </c>
      <c r="I64" s="168">
        <v>2</v>
      </c>
    </row>
    <row r="65" spans="2:9" ht="42.75" customHeight="1">
      <c r="B65" s="216">
        <v>63</v>
      </c>
      <c r="C65" s="210" t="s">
        <v>394</v>
      </c>
      <c r="D65" s="210" t="s">
        <v>506</v>
      </c>
      <c r="E65" s="210">
        <v>4</v>
      </c>
      <c r="F65" s="210" t="s">
        <v>415</v>
      </c>
      <c r="G65" s="210" t="s">
        <v>510</v>
      </c>
      <c r="H65" s="168">
        <v>2</v>
      </c>
      <c r="I65" s="168">
        <v>2</v>
      </c>
    </row>
    <row r="66" spans="2:9" ht="42.75" customHeight="1">
      <c r="B66" s="216">
        <v>64</v>
      </c>
      <c r="C66" s="211" t="s">
        <v>394</v>
      </c>
      <c r="D66" s="211" t="s">
        <v>506</v>
      </c>
      <c r="E66" s="211">
        <v>5</v>
      </c>
      <c r="F66" s="211" t="s">
        <v>415</v>
      </c>
      <c r="G66" s="211" t="s">
        <v>511</v>
      </c>
      <c r="H66" s="168">
        <v>2</v>
      </c>
      <c r="I66" s="168">
        <v>2</v>
      </c>
    </row>
    <row r="67" spans="2:9" ht="42.75" customHeight="1">
      <c r="B67" s="216">
        <v>65</v>
      </c>
      <c r="C67" s="210" t="s">
        <v>394</v>
      </c>
      <c r="D67" s="210" t="s">
        <v>506</v>
      </c>
      <c r="E67" s="210">
        <v>6</v>
      </c>
      <c r="F67" s="210" t="s">
        <v>415</v>
      </c>
      <c r="G67" s="210" t="s">
        <v>512</v>
      </c>
      <c r="H67" s="168">
        <v>2</v>
      </c>
      <c r="I67" s="168">
        <v>2</v>
      </c>
    </row>
    <row r="68" spans="2:9" ht="42.75" customHeight="1">
      <c r="B68" s="216">
        <v>66</v>
      </c>
      <c r="C68" s="211" t="s">
        <v>394</v>
      </c>
      <c r="D68" s="211" t="s">
        <v>506</v>
      </c>
      <c r="E68" s="211">
        <v>7</v>
      </c>
      <c r="F68" s="211" t="s">
        <v>415</v>
      </c>
      <c r="G68" s="211" t="s">
        <v>513</v>
      </c>
      <c r="H68" s="168">
        <v>2</v>
      </c>
      <c r="I68" s="168">
        <v>2</v>
      </c>
    </row>
    <row r="69" spans="2:9" ht="42.75" customHeight="1">
      <c r="B69" s="216">
        <v>67</v>
      </c>
      <c r="C69" s="210" t="s">
        <v>394</v>
      </c>
      <c r="D69" s="210" t="s">
        <v>506</v>
      </c>
      <c r="E69" s="210">
        <v>8</v>
      </c>
      <c r="F69" s="210" t="s">
        <v>415</v>
      </c>
      <c r="G69" s="210" t="s">
        <v>514</v>
      </c>
      <c r="H69" s="168">
        <v>2</v>
      </c>
      <c r="I69" s="168">
        <v>2</v>
      </c>
    </row>
    <row r="70" spans="2:9" ht="42.75" customHeight="1">
      <c r="B70" s="216">
        <v>68</v>
      </c>
      <c r="C70" s="211" t="s">
        <v>394</v>
      </c>
      <c r="D70" s="211" t="s">
        <v>506</v>
      </c>
      <c r="E70" s="211">
        <v>9</v>
      </c>
      <c r="F70" s="211" t="s">
        <v>415</v>
      </c>
      <c r="G70" s="211" t="s">
        <v>515</v>
      </c>
      <c r="H70" s="168">
        <v>2</v>
      </c>
      <c r="I70" s="168">
        <v>2</v>
      </c>
    </row>
    <row r="71" spans="2:9" ht="42.75" customHeight="1">
      <c r="B71" s="216">
        <v>69</v>
      </c>
      <c r="C71" s="210" t="s">
        <v>152</v>
      </c>
      <c r="D71" s="210" t="s">
        <v>516</v>
      </c>
      <c r="E71" s="210">
        <v>3</v>
      </c>
      <c r="F71" s="210" t="s">
        <v>415</v>
      </c>
      <c r="G71" s="210" t="s">
        <v>517</v>
      </c>
      <c r="H71" s="168">
        <v>2</v>
      </c>
      <c r="I71" s="168">
        <v>2</v>
      </c>
    </row>
    <row r="72" spans="2:9" ht="42.75" customHeight="1">
      <c r="B72" s="216">
        <v>70</v>
      </c>
      <c r="C72" s="211" t="s">
        <v>152</v>
      </c>
      <c r="D72" s="211" t="s">
        <v>518</v>
      </c>
      <c r="E72" s="211">
        <v>1</v>
      </c>
      <c r="F72" s="211" t="s">
        <v>413</v>
      </c>
      <c r="G72" s="211" t="s">
        <v>519</v>
      </c>
      <c r="H72" s="168">
        <v>2</v>
      </c>
      <c r="I72" s="168">
        <v>2</v>
      </c>
    </row>
    <row r="73" spans="2:9" ht="42.75" customHeight="1">
      <c r="B73" s="216">
        <v>71</v>
      </c>
      <c r="C73" s="210" t="s">
        <v>152</v>
      </c>
      <c r="D73" s="210" t="s">
        <v>518</v>
      </c>
      <c r="E73" s="210">
        <v>2</v>
      </c>
      <c r="F73" s="210" t="s">
        <v>413</v>
      </c>
      <c r="G73" s="210" t="s">
        <v>520</v>
      </c>
      <c r="H73" s="168">
        <v>2</v>
      </c>
      <c r="I73" s="168">
        <v>2</v>
      </c>
    </row>
    <row r="74" spans="2:9" ht="42.75" customHeight="1">
      <c r="B74" s="216">
        <v>72</v>
      </c>
      <c r="C74" s="211" t="s">
        <v>158</v>
      </c>
      <c r="D74" s="211" t="s">
        <v>521</v>
      </c>
      <c r="E74" s="211">
        <v>2</v>
      </c>
      <c r="F74" s="211" t="s">
        <v>415</v>
      </c>
      <c r="G74" s="211" t="s">
        <v>522</v>
      </c>
      <c r="H74" s="168">
        <v>2</v>
      </c>
      <c r="I74" s="168">
        <v>2</v>
      </c>
    </row>
  </sheetData>
  <mergeCells count="2">
    <mergeCell ref="K5:L5"/>
    <mergeCell ref="B1:I1"/>
  </mergeCells>
  <conditionalFormatting sqref="H3:I74">
    <cfRule type="colorScale" priority="1">
      <colorScale>
        <cfvo type="num" val="1"/>
        <cfvo type="num" val="2"/>
        <color rgb="FF00B050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2"/>
  <sheetViews>
    <sheetView rightToLeft="1" topLeftCell="B1" zoomScaleNormal="100" workbookViewId="0">
      <selection activeCell="I3" sqref="I3:J17"/>
    </sheetView>
  </sheetViews>
  <sheetFormatPr defaultRowHeight="15"/>
  <cols>
    <col min="2" max="2" width="79.375" style="2" customWidth="1"/>
    <col min="3" max="3" width="7.375" style="1" customWidth="1"/>
    <col min="4" max="4" width="9.125" style="1"/>
    <col min="5" max="5" width="28.125" style="1" customWidth="1"/>
    <col min="6" max="7" width="11.75" customWidth="1"/>
    <col min="9" max="9" width="13.5" customWidth="1"/>
  </cols>
  <sheetData>
    <row r="1" spans="1:10" ht="32.25" customHeight="1">
      <c r="A1" s="79"/>
      <c r="B1" s="226" t="s">
        <v>127</v>
      </c>
      <c r="C1" s="226"/>
      <c r="D1" s="226"/>
      <c r="E1" s="226"/>
      <c r="F1" s="226"/>
      <c r="G1" s="226"/>
    </row>
    <row r="2" spans="1:10" ht="28.5" customHeight="1" thickBot="1">
      <c r="A2" s="76" t="s">
        <v>103</v>
      </c>
      <c r="B2" s="160" t="s">
        <v>3</v>
      </c>
      <c r="C2" s="77" t="s">
        <v>2</v>
      </c>
      <c r="D2" s="77" t="s">
        <v>1</v>
      </c>
      <c r="E2" s="78" t="s">
        <v>0</v>
      </c>
      <c r="F2" s="149" t="s">
        <v>107</v>
      </c>
      <c r="G2" s="150" t="s">
        <v>268</v>
      </c>
    </row>
    <row r="3" spans="1:10" ht="21" customHeight="1" thickBot="1">
      <c r="A3" s="3">
        <v>1</v>
      </c>
      <c r="B3" s="4" t="s">
        <v>6</v>
      </c>
      <c r="C3" s="5">
        <v>1</v>
      </c>
      <c r="D3" s="5" t="s">
        <v>5</v>
      </c>
      <c r="E3" s="6" t="s">
        <v>4</v>
      </c>
      <c r="F3" s="151">
        <v>2</v>
      </c>
      <c r="G3" s="151">
        <v>2</v>
      </c>
      <c r="I3" s="153" t="s">
        <v>112</v>
      </c>
      <c r="J3" s="153">
        <v>1</v>
      </c>
    </row>
    <row r="4" spans="1:10" ht="20.25" customHeight="1" thickBot="1">
      <c r="A4" s="3">
        <v>2</v>
      </c>
      <c r="B4" s="4" t="s">
        <v>7</v>
      </c>
      <c r="C4" s="5">
        <v>3</v>
      </c>
      <c r="D4" s="5" t="s">
        <v>5</v>
      </c>
      <c r="E4" s="6" t="s">
        <v>4</v>
      </c>
      <c r="F4" s="151">
        <v>2</v>
      </c>
      <c r="G4" s="151">
        <v>2</v>
      </c>
      <c r="I4" s="154" t="s">
        <v>126</v>
      </c>
      <c r="J4" s="154">
        <v>2</v>
      </c>
    </row>
    <row r="5" spans="1:10" ht="22.5" customHeight="1" thickBot="1">
      <c r="A5" s="3">
        <v>3</v>
      </c>
      <c r="B5" s="4" t="s">
        <v>8</v>
      </c>
      <c r="C5" s="5">
        <v>4</v>
      </c>
      <c r="D5" s="5" t="s">
        <v>5</v>
      </c>
      <c r="E5" s="6" t="s">
        <v>4</v>
      </c>
      <c r="F5" s="151">
        <v>1</v>
      </c>
      <c r="G5" s="151">
        <v>2</v>
      </c>
    </row>
    <row r="6" spans="1:10" ht="20.25" thickBot="1">
      <c r="A6" s="7">
        <v>4</v>
      </c>
      <c r="B6" s="8" t="s">
        <v>11</v>
      </c>
      <c r="C6" s="9">
        <v>1</v>
      </c>
      <c r="D6" s="9" t="s">
        <v>10</v>
      </c>
      <c r="E6" s="10" t="s">
        <v>9</v>
      </c>
      <c r="F6" s="151">
        <v>1</v>
      </c>
      <c r="G6" s="151">
        <v>2</v>
      </c>
      <c r="I6" s="228" t="s">
        <v>287</v>
      </c>
      <c r="J6" s="228"/>
    </row>
    <row r="7" spans="1:10" ht="20.25" thickBot="1">
      <c r="A7" s="7">
        <v>5</v>
      </c>
      <c r="B7" s="8" t="s">
        <v>113</v>
      </c>
      <c r="C7" s="9">
        <v>1</v>
      </c>
      <c r="D7" s="9" t="s">
        <v>12</v>
      </c>
      <c r="E7" s="10" t="s">
        <v>9</v>
      </c>
      <c r="F7" s="151">
        <v>1</v>
      </c>
      <c r="G7" s="151">
        <v>2</v>
      </c>
      <c r="I7" s="151" t="s">
        <v>269</v>
      </c>
      <c r="J7" s="151">
        <f>COUNT(F3:F62)</f>
        <v>60</v>
      </c>
    </row>
    <row r="8" spans="1:10" ht="20.25" thickBot="1">
      <c r="A8" s="7">
        <v>6</v>
      </c>
      <c r="B8" s="8" t="s">
        <v>13</v>
      </c>
      <c r="C8" s="9">
        <v>3</v>
      </c>
      <c r="D8" s="9" t="s">
        <v>12</v>
      </c>
      <c r="E8" s="10" t="s">
        <v>9</v>
      </c>
      <c r="F8" s="151">
        <v>1</v>
      </c>
      <c r="G8" s="151">
        <v>2</v>
      </c>
      <c r="I8" s="155" t="s">
        <v>270</v>
      </c>
      <c r="J8" s="155">
        <f>COUNTIF(F3:F62,"=1")</f>
        <v>35</v>
      </c>
    </row>
    <row r="9" spans="1:10" ht="20.25" thickBot="1">
      <c r="A9" s="7">
        <v>7</v>
      </c>
      <c r="B9" s="8" t="s">
        <v>15</v>
      </c>
      <c r="C9" s="9">
        <v>1</v>
      </c>
      <c r="D9" s="9" t="s">
        <v>14</v>
      </c>
      <c r="E9" s="10" t="s">
        <v>9</v>
      </c>
      <c r="F9" s="151">
        <v>1</v>
      </c>
      <c r="G9" s="151">
        <v>2</v>
      </c>
      <c r="I9" s="156" t="s">
        <v>271</v>
      </c>
      <c r="J9" s="156">
        <f>J7-J8</f>
        <v>25</v>
      </c>
    </row>
    <row r="10" spans="1:10" ht="20.25" thickBot="1">
      <c r="A10" s="7">
        <v>8</v>
      </c>
      <c r="B10" s="8" t="s">
        <v>16</v>
      </c>
      <c r="C10" s="9">
        <v>2</v>
      </c>
      <c r="D10" s="9" t="s">
        <v>14</v>
      </c>
      <c r="E10" s="10" t="s">
        <v>9</v>
      </c>
      <c r="F10" s="151">
        <v>1</v>
      </c>
      <c r="G10" s="151">
        <v>2</v>
      </c>
      <c r="I10" s="155" t="s">
        <v>272</v>
      </c>
      <c r="J10" s="158">
        <f>J8/J7</f>
        <v>0.58333333333333337</v>
      </c>
    </row>
    <row r="11" spans="1:10" ht="20.25" thickBot="1">
      <c r="A11" s="7">
        <v>9</v>
      </c>
      <c r="B11" s="8" t="s">
        <v>18</v>
      </c>
      <c r="C11" s="9">
        <v>2</v>
      </c>
      <c r="D11" s="9" t="s">
        <v>17</v>
      </c>
      <c r="E11" s="10" t="s">
        <v>9</v>
      </c>
      <c r="F11" s="151">
        <v>1</v>
      </c>
      <c r="G11" s="151">
        <v>2</v>
      </c>
      <c r="I11" s="156" t="s">
        <v>273</v>
      </c>
      <c r="J11" s="159">
        <f>J9/J7</f>
        <v>0.41666666666666669</v>
      </c>
    </row>
    <row r="12" spans="1:10" ht="21.75" thickBot="1">
      <c r="A12" s="7">
        <v>10</v>
      </c>
      <c r="B12" s="8" t="s">
        <v>114</v>
      </c>
      <c r="C12" s="9">
        <v>1</v>
      </c>
      <c r="D12" s="9" t="s">
        <v>19</v>
      </c>
      <c r="E12" s="10" t="s">
        <v>9</v>
      </c>
      <c r="F12" s="151">
        <v>1</v>
      </c>
      <c r="G12" s="151">
        <v>2</v>
      </c>
      <c r="I12" s="157"/>
      <c r="J12" s="157"/>
    </row>
    <row r="13" spans="1:10" ht="20.25" thickBot="1">
      <c r="A13" s="7">
        <v>11</v>
      </c>
      <c r="B13" s="8" t="s">
        <v>20</v>
      </c>
      <c r="C13" s="9">
        <v>2</v>
      </c>
      <c r="D13" s="9" t="s">
        <v>19</v>
      </c>
      <c r="E13" s="10" t="s">
        <v>9</v>
      </c>
      <c r="F13" s="151">
        <v>1</v>
      </c>
      <c r="G13" s="151">
        <v>2</v>
      </c>
      <c r="I13" s="166" t="s">
        <v>269</v>
      </c>
      <c r="J13" s="166">
        <f>COUNT(G3:G62)</f>
        <v>60</v>
      </c>
    </row>
    <row r="14" spans="1:10" ht="20.25" thickBot="1">
      <c r="A14" s="7">
        <v>12</v>
      </c>
      <c r="B14" s="8" t="s">
        <v>21</v>
      </c>
      <c r="C14" s="9">
        <v>3</v>
      </c>
      <c r="D14" s="9" t="s">
        <v>19</v>
      </c>
      <c r="E14" s="10" t="s">
        <v>9</v>
      </c>
      <c r="F14" s="151">
        <v>1</v>
      </c>
      <c r="G14" s="151">
        <v>2</v>
      </c>
      <c r="I14" s="155" t="s">
        <v>274</v>
      </c>
      <c r="J14" s="155">
        <f>COUNTIF(G3:G62,"=1")</f>
        <v>0</v>
      </c>
    </row>
    <row r="15" spans="1:10" ht="20.25" thickBot="1">
      <c r="A15" s="7">
        <v>13</v>
      </c>
      <c r="B15" s="8" t="s">
        <v>115</v>
      </c>
      <c r="C15" s="9">
        <v>4</v>
      </c>
      <c r="D15" s="9" t="s">
        <v>19</v>
      </c>
      <c r="E15" s="10" t="s">
        <v>9</v>
      </c>
      <c r="F15" s="151">
        <v>1</v>
      </c>
      <c r="G15" s="151">
        <v>2</v>
      </c>
      <c r="I15" s="156" t="s">
        <v>275</v>
      </c>
      <c r="J15" s="156">
        <f>J13-J14</f>
        <v>60</v>
      </c>
    </row>
    <row r="16" spans="1:10" ht="20.25" thickBot="1">
      <c r="A16" s="7">
        <v>14</v>
      </c>
      <c r="B16" s="8" t="s">
        <v>22</v>
      </c>
      <c r="C16" s="9">
        <v>6</v>
      </c>
      <c r="D16" s="9" t="s">
        <v>19</v>
      </c>
      <c r="E16" s="10" t="s">
        <v>9</v>
      </c>
      <c r="F16" s="151">
        <v>1</v>
      </c>
      <c r="G16" s="151">
        <v>2</v>
      </c>
      <c r="I16" s="155" t="s">
        <v>276</v>
      </c>
      <c r="J16" s="158">
        <f>J14/J13</f>
        <v>0</v>
      </c>
    </row>
    <row r="17" spans="1:10" ht="21.75" thickBot="1">
      <c r="A17" s="11">
        <v>15</v>
      </c>
      <c r="B17" s="12" t="s">
        <v>116</v>
      </c>
      <c r="C17" s="13">
        <v>1</v>
      </c>
      <c r="D17" s="13" t="s">
        <v>24</v>
      </c>
      <c r="E17" s="14" t="s">
        <v>23</v>
      </c>
      <c r="F17" s="151">
        <v>1</v>
      </c>
      <c r="G17" s="151">
        <v>2</v>
      </c>
      <c r="I17" s="156" t="s">
        <v>277</v>
      </c>
      <c r="J17" s="159">
        <f>J15/J13</f>
        <v>1</v>
      </c>
    </row>
    <row r="18" spans="1:10" ht="20.25" thickBot="1">
      <c r="A18" s="11">
        <v>16</v>
      </c>
      <c r="B18" s="12" t="s">
        <v>25</v>
      </c>
      <c r="C18" s="13">
        <v>2</v>
      </c>
      <c r="D18" s="13" t="s">
        <v>24</v>
      </c>
      <c r="E18" s="14" t="s">
        <v>23</v>
      </c>
      <c r="F18" s="151">
        <v>1</v>
      </c>
      <c r="G18" s="151">
        <v>2</v>
      </c>
    </row>
    <row r="19" spans="1:10" ht="21.75" thickBot="1">
      <c r="A19" s="11">
        <v>17</v>
      </c>
      <c r="B19" s="12" t="s">
        <v>117</v>
      </c>
      <c r="C19" s="13">
        <v>4</v>
      </c>
      <c r="D19" s="13" t="s">
        <v>24</v>
      </c>
      <c r="E19" s="14" t="s">
        <v>23</v>
      </c>
      <c r="F19" s="151">
        <v>2</v>
      </c>
      <c r="G19" s="151">
        <v>2</v>
      </c>
    </row>
    <row r="20" spans="1:10" ht="20.25" thickBot="1">
      <c r="A20" s="19">
        <v>18</v>
      </c>
      <c r="B20" s="15" t="s">
        <v>27</v>
      </c>
      <c r="C20" s="16">
        <v>4</v>
      </c>
      <c r="D20" s="16" t="s">
        <v>26</v>
      </c>
      <c r="E20" s="17" t="s">
        <v>104</v>
      </c>
      <c r="F20" s="151">
        <v>1</v>
      </c>
      <c r="G20" s="151">
        <v>2</v>
      </c>
    </row>
    <row r="21" spans="1:10" ht="20.25" thickBot="1">
      <c r="A21" s="19">
        <v>19</v>
      </c>
      <c r="B21" s="15" t="s">
        <v>29</v>
      </c>
      <c r="C21" s="16">
        <v>6</v>
      </c>
      <c r="D21" s="16" t="s">
        <v>28</v>
      </c>
      <c r="E21" s="17" t="s">
        <v>104</v>
      </c>
      <c r="F21" s="151">
        <v>2</v>
      </c>
      <c r="G21" s="151">
        <v>2</v>
      </c>
    </row>
    <row r="22" spans="1:10" ht="20.25" thickBot="1">
      <c r="A22" s="18">
        <v>20</v>
      </c>
      <c r="B22" s="12" t="s">
        <v>32</v>
      </c>
      <c r="C22" s="13">
        <v>1</v>
      </c>
      <c r="D22" s="13" t="s">
        <v>31</v>
      </c>
      <c r="E22" s="14" t="s">
        <v>30</v>
      </c>
      <c r="F22" s="151">
        <v>1</v>
      </c>
      <c r="G22" s="151">
        <v>2</v>
      </c>
    </row>
    <row r="23" spans="1:10" ht="20.25" thickBot="1">
      <c r="A23" s="20">
        <v>21</v>
      </c>
      <c r="B23" s="21" t="s">
        <v>34</v>
      </c>
      <c r="C23" s="22">
        <v>2</v>
      </c>
      <c r="D23" s="22" t="s">
        <v>33</v>
      </c>
      <c r="E23" s="23" t="s">
        <v>105</v>
      </c>
      <c r="F23" s="151">
        <v>2</v>
      </c>
      <c r="G23" s="151">
        <v>2</v>
      </c>
    </row>
    <row r="24" spans="1:10" ht="20.25" thickBot="1">
      <c r="A24" s="20">
        <v>22</v>
      </c>
      <c r="B24" s="21" t="s">
        <v>35</v>
      </c>
      <c r="C24" s="22">
        <v>3</v>
      </c>
      <c r="D24" s="22" t="s">
        <v>33</v>
      </c>
      <c r="E24" s="23" t="s">
        <v>105</v>
      </c>
      <c r="F24" s="151">
        <v>2</v>
      </c>
      <c r="G24" s="151">
        <v>2</v>
      </c>
    </row>
    <row r="25" spans="1:10" ht="20.25" thickBot="1">
      <c r="A25" s="20">
        <v>23</v>
      </c>
      <c r="B25" s="21" t="s">
        <v>37</v>
      </c>
      <c r="C25" s="22">
        <v>1</v>
      </c>
      <c r="D25" s="22" t="s">
        <v>36</v>
      </c>
      <c r="E25" s="23" t="s">
        <v>105</v>
      </c>
      <c r="F25" s="151">
        <v>1</v>
      </c>
      <c r="G25" s="151">
        <v>2</v>
      </c>
    </row>
    <row r="26" spans="1:10" ht="20.25" thickBot="1">
      <c r="A26" s="20">
        <v>24</v>
      </c>
      <c r="B26" s="21" t="s">
        <v>38</v>
      </c>
      <c r="C26" s="22">
        <v>2</v>
      </c>
      <c r="D26" s="22" t="s">
        <v>36</v>
      </c>
      <c r="E26" s="23" t="s">
        <v>105</v>
      </c>
      <c r="F26" s="151">
        <v>2</v>
      </c>
      <c r="G26" s="151">
        <v>2</v>
      </c>
    </row>
    <row r="27" spans="1:10" ht="20.25" thickBot="1">
      <c r="A27" s="24">
        <v>25</v>
      </c>
      <c r="B27" s="25" t="s">
        <v>41</v>
      </c>
      <c r="C27" s="26">
        <v>2</v>
      </c>
      <c r="D27" s="26" t="s">
        <v>40</v>
      </c>
      <c r="E27" s="27" t="s">
        <v>39</v>
      </c>
      <c r="F27" s="151">
        <v>1</v>
      </c>
      <c r="G27" s="151">
        <v>2</v>
      </c>
    </row>
    <row r="28" spans="1:10" ht="39.75" thickBot="1">
      <c r="A28" s="24">
        <v>26</v>
      </c>
      <c r="B28" s="25" t="s">
        <v>108</v>
      </c>
      <c r="C28" s="26">
        <v>3</v>
      </c>
      <c r="D28" s="26" t="s">
        <v>40</v>
      </c>
      <c r="E28" s="27" t="s">
        <v>39</v>
      </c>
      <c r="F28" s="151">
        <v>2</v>
      </c>
      <c r="G28" s="151">
        <v>2</v>
      </c>
    </row>
    <row r="29" spans="1:10" ht="20.25" thickBot="1">
      <c r="A29" s="28">
        <v>27</v>
      </c>
      <c r="B29" s="29" t="s">
        <v>44</v>
      </c>
      <c r="C29" s="30">
        <v>1</v>
      </c>
      <c r="D29" s="30" t="s">
        <v>43</v>
      </c>
      <c r="E29" s="31" t="s">
        <v>42</v>
      </c>
      <c r="F29" s="151">
        <v>2</v>
      </c>
      <c r="G29" s="151">
        <v>2</v>
      </c>
    </row>
    <row r="30" spans="1:10" ht="22.5" customHeight="1" thickBot="1">
      <c r="A30" s="28">
        <v>28</v>
      </c>
      <c r="B30" s="29" t="s">
        <v>109</v>
      </c>
      <c r="C30" s="30">
        <v>3</v>
      </c>
      <c r="D30" s="30" t="s">
        <v>45</v>
      </c>
      <c r="E30" s="31" t="s">
        <v>42</v>
      </c>
      <c r="F30" s="151">
        <v>2</v>
      </c>
      <c r="G30" s="151">
        <v>2</v>
      </c>
    </row>
    <row r="31" spans="1:10" ht="20.25" thickBot="1">
      <c r="A31" s="32">
        <v>29</v>
      </c>
      <c r="B31" s="33" t="s">
        <v>48</v>
      </c>
      <c r="C31" s="34">
        <v>1</v>
      </c>
      <c r="D31" s="34" t="s">
        <v>47</v>
      </c>
      <c r="E31" s="35" t="s">
        <v>46</v>
      </c>
      <c r="F31" s="151">
        <v>1</v>
      </c>
      <c r="G31" s="151">
        <v>2</v>
      </c>
    </row>
    <row r="32" spans="1:10" ht="20.25" thickBot="1">
      <c r="A32" s="32">
        <v>30</v>
      </c>
      <c r="B32" s="33" t="s">
        <v>50</v>
      </c>
      <c r="C32" s="34">
        <v>1</v>
      </c>
      <c r="D32" s="34" t="s">
        <v>49</v>
      </c>
      <c r="E32" s="35" t="s">
        <v>46</v>
      </c>
      <c r="F32" s="151">
        <v>1</v>
      </c>
      <c r="G32" s="151">
        <v>2</v>
      </c>
    </row>
    <row r="33" spans="1:7" ht="20.25" thickBot="1">
      <c r="A33" s="32">
        <v>31</v>
      </c>
      <c r="B33" s="33" t="s">
        <v>52</v>
      </c>
      <c r="C33" s="34">
        <v>4</v>
      </c>
      <c r="D33" s="34" t="s">
        <v>51</v>
      </c>
      <c r="E33" s="35" t="s">
        <v>46</v>
      </c>
      <c r="F33" s="151">
        <v>1</v>
      </c>
      <c r="G33" s="151">
        <v>2</v>
      </c>
    </row>
    <row r="34" spans="1:7" ht="20.25" thickBot="1">
      <c r="A34" s="32">
        <v>32</v>
      </c>
      <c r="B34" s="33" t="s">
        <v>54</v>
      </c>
      <c r="C34" s="34">
        <v>2</v>
      </c>
      <c r="D34" s="34" t="s">
        <v>53</v>
      </c>
      <c r="E34" s="35" t="s">
        <v>46</v>
      </c>
      <c r="F34" s="151">
        <v>1</v>
      </c>
      <c r="G34" s="151">
        <v>2</v>
      </c>
    </row>
    <row r="35" spans="1:7" ht="20.25" thickBot="1">
      <c r="A35" s="32">
        <v>33</v>
      </c>
      <c r="B35" s="33" t="s">
        <v>55</v>
      </c>
      <c r="C35" s="34">
        <v>9</v>
      </c>
      <c r="D35" s="34" t="s">
        <v>53</v>
      </c>
      <c r="E35" s="35" t="s">
        <v>46</v>
      </c>
      <c r="F35" s="151">
        <v>1</v>
      </c>
      <c r="G35" s="151">
        <v>2</v>
      </c>
    </row>
    <row r="36" spans="1:7" ht="20.25" thickBot="1">
      <c r="A36" s="32">
        <v>34</v>
      </c>
      <c r="B36" s="33" t="s">
        <v>56</v>
      </c>
      <c r="C36" s="34">
        <v>6</v>
      </c>
      <c r="D36" s="34" t="s">
        <v>53</v>
      </c>
      <c r="E36" s="35" t="s">
        <v>46</v>
      </c>
      <c r="F36" s="151">
        <v>1</v>
      </c>
      <c r="G36" s="151">
        <v>2</v>
      </c>
    </row>
    <row r="37" spans="1:7" ht="19.5" customHeight="1" thickBot="1">
      <c r="A37" s="36">
        <v>35</v>
      </c>
      <c r="B37" s="37" t="s">
        <v>110</v>
      </c>
      <c r="C37" s="38">
        <v>3</v>
      </c>
      <c r="D37" s="38" t="s">
        <v>58</v>
      </c>
      <c r="E37" s="39" t="s">
        <v>57</v>
      </c>
      <c r="F37" s="151">
        <v>2</v>
      </c>
      <c r="G37" s="151">
        <v>2</v>
      </c>
    </row>
    <row r="38" spans="1:7" ht="20.25" thickBot="1">
      <c r="A38" s="40">
        <v>36</v>
      </c>
      <c r="B38" s="41" t="s">
        <v>61</v>
      </c>
      <c r="C38" s="42">
        <v>2</v>
      </c>
      <c r="D38" s="42" t="s">
        <v>60</v>
      </c>
      <c r="E38" s="43" t="s">
        <v>59</v>
      </c>
      <c r="F38" s="151">
        <v>2</v>
      </c>
      <c r="G38" s="151">
        <v>2</v>
      </c>
    </row>
    <row r="39" spans="1:7" ht="20.25" thickBot="1">
      <c r="A39" s="40">
        <v>37</v>
      </c>
      <c r="B39" s="41" t="s">
        <v>63</v>
      </c>
      <c r="C39" s="42">
        <v>1</v>
      </c>
      <c r="D39" s="42" t="s">
        <v>62</v>
      </c>
      <c r="E39" s="43" t="s">
        <v>59</v>
      </c>
      <c r="F39" s="151">
        <v>2</v>
      </c>
      <c r="G39" s="151">
        <v>2</v>
      </c>
    </row>
    <row r="40" spans="1:7" ht="21.75" thickBot="1">
      <c r="A40" s="44">
        <v>38</v>
      </c>
      <c r="B40" s="45" t="s">
        <v>118</v>
      </c>
      <c r="C40" s="46">
        <v>2</v>
      </c>
      <c r="D40" s="46" t="s">
        <v>65</v>
      </c>
      <c r="E40" s="47" t="s">
        <v>64</v>
      </c>
      <c r="F40" s="151">
        <v>2</v>
      </c>
      <c r="G40" s="151">
        <v>2</v>
      </c>
    </row>
    <row r="41" spans="1:7" ht="21.75" thickBot="1">
      <c r="A41" s="44">
        <v>39</v>
      </c>
      <c r="B41" s="45" t="s">
        <v>119</v>
      </c>
      <c r="C41" s="46">
        <v>3</v>
      </c>
      <c r="D41" s="46" t="s">
        <v>65</v>
      </c>
      <c r="E41" s="47" t="s">
        <v>64</v>
      </c>
      <c r="F41" s="151">
        <v>2</v>
      </c>
      <c r="G41" s="151">
        <v>2</v>
      </c>
    </row>
    <row r="42" spans="1:7" ht="21.75" thickBot="1">
      <c r="A42" s="44">
        <v>40</v>
      </c>
      <c r="B42" s="45" t="s">
        <v>120</v>
      </c>
      <c r="C42" s="46">
        <v>4</v>
      </c>
      <c r="D42" s="46" t="s">
        <v>65</v>
      </c>
      <c r="E42" s="47" t="s">
        <v>64</v>
      </c>
      <c r="F42" s="151">
        <v>2</v>
      </c>
      <c r="G42" s="151">
        <v>2</v>
      </c>
    </row>
    <row r="43" spans="1:7" ht="21.75" thickBot="1">
      <c r="A43" s="44">
        <v>41</v>
      </c>
      <c r="B43" s="45" t="s">
        <v>121</v>
      </c>
      <c r="C43" s="46">
        <v>7</v>
      </c>
      <c r="D43" s="46" t="s">
        <v>65</v>
      </c>
      <c r="E43" s="47" t="s">
        <v>64</v>
      </c>
      <c r="F43" s="151">
        <v>2</v>
      </c>
      <c r="G43" s="151">
        <v>2</v>
      </c>
    </row>
    <row r="44" spans="1:7" ht="21.75" thickBot="1">
      <c r="A44" s="44">
        <v>42</v>
      </c>
      <c r="B44" s="45" t="s">
        <v>122</v>
      </c>
      <c r="C44" s="46">
        <v>8</v>
      </c>
      <c r="D44" s="46" t="s">
        <v>65</v>
      </c>
      <c r="E44" s="47" t="s">
        <v>64</v>
      </c>
      <c r="F44" s="151">
        <v>2</v>
      </c>
      <c r="G44" s="151">
        <v>2</v>
      </c>
    </row>
    <row r="45" spans="1:7" ht="20.25" thickBot="1">
      <c r="A45" s="48">
        <v>43</v>
      </c>
      <c r="B45" s="49" t="s">
        <v>68</v>
      </c>
      <c r="C45" s="50">
        <v>4</v>
      </c>
      <c r="D45" s="50" t="s">
        <v>67</v>
      </c>
      <c r="E45" s="51" t="s">
        <v>66</v>
      </c>
      <c r="F45" s="151">
        <v>1</v>
      </c>
      <c r="G45" s="151">
        <v>2</v>
      </c>
    </row>
    <row r="46" spans="1:7" ht="20.25" thickBot="1">
      <c r="A46" s="48">
        <v>44</v>
      </c>
      <c r="B46" s="49" t="s">
        <v>69</v>
      </c>
      <c r="C46" s="50">
        <v>6</v>
      </c>
      <c r="D46" s="50" t="s">
        <v>67</v>
      </c>
      <c r="E46" s="51" t="s">
        <v>66</v>
      </c>
      <c r="F46" s="151">
        <v>1</v>
      </c>
      <c r="G46" s="151">
        <v>2</v>
      </c>
    </row>
    <row r="47" spans="1:7" ht="20.25" thickBot="1">
      <c r="A47" s="52">
        <v>45</v>
      </c>
      <c r="B47" s="53" t="s">
        <v>72</v>
      </c>
      <c r="C47" s="54">
        <v>2</v>
      </c>
      <c r="D47" s="54" t="s">
        <v>71</v>
      </c>
      <c r="E47" s="55" t="s">
        <v>70</v>
      </c>
      <c r="F47" s="151">
        <v>1</v>
      </c>
      <c r="G47" s="151">
        <v>2</v>
      </c>
    </row>
    <row r="48" spans="1:7" ht="20.25" thickBot="1">
      <c r="A48" s="52">
        <v>46</v>
      </c>
      <c r="B48" s="53" t="s">
        <v>74</v>
      </c>
      <c r="C48" s="54">
        <v>1</v>
      </c>
      <c r="D48" s="54" t="s">
        <v>73</v>
      </c>
      <c r="E48" s="55" t="s">
        <v>70</v>
      </c>
      <c r="F48" s="151">
        <v>1</v>
      </c>
      <c r="G48" s="151">
        <v>2</v>
      </c>
    </row>
    <row r="49" spans="1:7" ht="24.75" customHeight="1" thickBot="1">
      <c r="A49" s="52">
        <v>47</v>
      </c>
      <c r="B49" s="53" t="s">
        <v>111</v>
      </c>
      <c r="C49" s="54">
        <v>2</v>
      </c>
      <c r="D49" s="54" t="s">
        <v>73</v>
      </c>
      <c r="E49" s="55" t="s">
        <v>70</v>
      </c>
      <c r="F49" s="151">
        <v>1</v>
      </c>
      <c r="G49" s="151">
        <v>2</v>
      </c>
    </row>
    <row r="50" spans="1:7" ht="21.75" thickBot="1">
      <c r="A50" s="52">
        <v>48</v>
      </c>
      <c r="B50" s="53" t="s">
        <v>123</v>
      </c>
      <c r="C50" s="54">
        <v>4</v>
      </c>
      <c r="D50" s="54" t="s">
        <v>73</v>
      </c>
      <c r="E50" s="55" t="s">
        <v>70</v>
      </c>
      <c r="F50" s="151">
        <v>1</v>
      </c>
      <c r="G50" s="151">
        <v>2</v>
      </c>
    </row>
    <row r="51" spans="1:7" ht="20.25" thickBot="1">
      <c r="A51" s="52">
        <v>49</v>
      </c>
      <c r="B51" s="53" t="s">
        <v>76</v>
      </c>
      <c r="C51" s="54">
        <v>1</v>
      </c>
      <c r="D51" s="54" t="s">
        <v>75</v>
      </c>
      <c r="E51" s="55" t="s">
        <v>70</v>
      </c>
      <c r="F51" s="151">
        <v>1</v>
      </c>
      <c r="G51" s="151">
        <v>2</v>
      </c>
    </row>
    <row r="52" spans="1:7" ht="20.25" thickBot="1">
      <c r="A52" s="56">
        <v>50</v>
      </c>
      <c r="B52" s="57" t="s">
        <v>79</v>
      </c>
      <c r="C52" s="58">
        <v>1</v>
      </c>
      <c r="D52" s="58" t="s">
        <v>78</v>
      </c>
      <c r="E52" s="59" t="s">
        <v>77</v>
      </c>
      <c r="F52" s="151">
        <v>1</v>
      </c>
      <c r="G52" s="151">
        <v>2</v>
      </c>
    </row>
    <row r="53" spans="1:7" ht="20.25" thickBot="1">
      <c r="A53" s="56">
        <v>51</v>
      </c>
      <c r="B53" s="57" t="s">
        <v>81</v>
      </c>
      <c r="C53" s="58">
        <v>2</v>
      </c>
      <c r="D53" s="58" t="s">
        <v>80</v>
      </c>
      <c r="E53" s="59" t="s">
        <v>77</v>
      </c>
      <c r="F53" s="151">
        <v>1</v>
      </c>
      <c r="G53" s="151">
        <v>2</v>
      </c>
    </row>
    <row r="54" spans="1:7" ht="20.25" thickBot="1">
      <c r="A54" s="56">
        <v>52</v>
      </c>
      <c r="B54" s="57" t="s">
        <v>83</v>
      </c>
      <c r="C54" s="58">
        <v>9</v>
      </c>
      <c r="D54" s="58" t="s">
        <v>82</v>
      </c>
      <c r="E54" s="59" t="s">
        <v>77</v>
      </c>
      <c r="F54" s="151">
        <v>2</v>
      </c>
      <c r="G54" s="151">
        <v>2</v>
      </c>
    </row>
    <row r="55" spans="1:7" ht="20.25" thickBot="1">
      <c r="A55" s="60">
        <v>53</v>
      </c>
      <c r="B55" s="61" t="s">
        <v>86</v>
      </c>
      <c r="C55" s="62">
        <v>2</v>
      </c>
      <c r="D55" s="62" t="s">
        <v>85</v>
      </c>
      <c r="E55" s="63" t="s">
        <v>84</v>
      </c>
      <c r="F55" s="151">
        <v>2</v>
      </c>
      <c r="G55" s="151">
        <v>2</v>
      </c>
    </row>
    <row r="56" spans="1:7" ht="20.25" thickBot="1">
      <c r="A56" s="64">
        <v>54</v>
      </c>
      <c r="B56" s="65" t="s">
        <v>89</v>
      </c>
      <c r="C56" s="66">
        <v>1</v>
      </c>
      <c r="D56" s="66" t="s">
        <v>88</v>
      </c>
      <c r="E56" s="67" t="s">
        <v>87</v>
      </c>
      <c r="F56" s="151">
        <v>2</v>
      </c>
      <c r="G56" s="151">
        <v>2</v>
      </c>
    </row>
    <row r="57" spans="1:7" ht="20.25" thickBot="1">
      <c r="A57" s="40">
        <v>55</v>
      </c>
      <c r="B57" s="41" t="s">
        <v>92</v>
      </c>
      <c r="C57" s="42">
        <v>3</v>
      </c>
      <c r="D57" s="42" t="s">
        <v>91</v>
      </c>
      <c r="E57" s="43" t="s">
        <v>90</v>
      </c>
      <c r="F57" s="151">
        <v>2</v>
      </c>
      <c r="G57" s="151">
        <v>2</v>
      </c>
    </row>
    <row r="58" spans="1:7" ht="20.25" thickBot="1">
      <c r="A58" s="40">
        <v>56</v>
      </c>
      <c r="B58" s="41" t="s">
        <v>95</v>
      </c>
      <c r="C58" s="42">
        <v>1</v>
      </c>
      <c r="D58" s="42" t="s">
        <v>94</v>
      </c>
      <c r="E58" s="43" t="s">
        <v>93</v>
      </c>
      <c r="F58" s="151">
        <v>2</v>
      </c>
      <c r="G58" s="151">
        <v>2</v>
      </c>
    </row>
    <row r="59" spans="1:7" ht="21.75" thickBot="1">
      <c r="A59" s="40">
        <v>57</v>
      </c>
      <c r="B59" s="41" t="s">
        <v>124</v>
      </c>
      <c r="C59" s="42">
        <v>3</v>
      </c>
      <c r="D59" s="42" t="s">
        <v>96</v>
      </c>
      <c r="E59" s="43" t="s">
        <v>93</v>
      </c>
      <c r="F59" s="151">
        <v>2</v>
      </c>
      <c r="G59" s="151">
        <v>2</v>
      </c>
    </row>
    <row r="60" spans="1:7" ht="20.25" thickBot="1">
      <c r="A60" s="40">
        <v>58</v>
      </c>
      <c r="B60" s="41" t="s">
        <v>98</v>
      </c>
      <c r="C60" s="42">
        <v>3</v>
      </c>
      <c r="D60" s="42" t="s">
        <v>97</v>
      </c>
      <c r="E60" s="43" t="s">
        <v>93</v>
      </c>
      <c r="F60" s="151">
        <v>1</v>
      </c>
      <c r="G60" s="151">
        <v>2</v>
      </c>
    </row>
    <row r="61" spans="1:7" ht="21.75" thickBot="1">
      <c r="A61" s="68">
        <v>59</v>
      </c>
      <c r="B61" s="69" t="s">
        <v>125</v>
      </c>
      <c r="C61" s="70">
        <v>1</v>
      </c>
      <c r="D61" s="70" t="s">
        <v>100</v>
      </c>
      <c r="E61" s="71" t="s">
        <v>99</v>
      </c>
      <c r="F61" s="151">
        <v>2</v>
      </c>
      <c r="G61" s="151">
        <v>2</v>
      </c>
    </row>
    <row r="62" spans="1:7" ht="20.25" thickBot="1">
      <c r="A62" s="72">
        <v>60</v>
      </c>
      <c r="B62" s="73" t="s">
        <v>102</v>
      </c>
      <c r="C62" s="74">
        <v>1</v>
      </c>
      <c r="D62" s="74" t="s">
        <v>101</v>
      </c>
      <c r="E62" s="75" t="s">
        <v>106</v>
      </c>
      <c r="F62" s="151">
        <v>1</v>
      </c>
      <c r="G62" s="151">
        <v>2</v>
      </c>
    </row>
  </sheetData>
  <mergeCells count="2">
    <mergeCell ref="I6:J6"/>
    <mergeCell ref="B1:G1"/>
  </mergeCells>
  <conditionalFormatting sqref="F3:G62">
    <cfRule type="colorScale" priority="2">
      <colorScale>
        <cfvo type="num" val="$J$3"/>
        <cfvo type="num" val="$J$4"/>
        <color rgb="FF00B050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5"/>
  <sheetViews>
    <sheetView rightToLeft="1" workbookViewId="0">
      <selection activeCell="L15" sqref="L15"/>
    </sheetView>
  </sheetViews>
  <sheetFormatPr defaultRowHeight="15"/>
  <cols>
    <col min="1" max="1" width="21.75" customWidth="1"/>
    <col min="2" max="2" width="43.375" customWidth="1"/>
    <col min="3" max="3" width="12.625" customWidth="1"/>
    <col min="4" max="4" width="10.5" customWidth="1"/>
    <col min="5" max="5" width="16.75" customWidth="1"/>
    <col min="6" max="6" width="11.125" customWidth="1"/>
    <col min="7" max="7" width="16.875" customWidth="1"/>
    <col min="8" max="8" width="12.125" customWidth="1"/>
    <col min="10" max="10" width="17.125" customWidth="1"/>
    <col min="11" max="11" width="14.125" customWidth="1"/>
  </cols>
  <sheetData>
    <row r="1" spans="1:11" ht="36">
      <c r="A1" s="229" t="s">
        <v>171</v>
      </c>
      <c r="B1" s="230"/>
      <c r="C1" s="230"/>
      <c r="D1" s="230"/>
      <c r="E1" s="230"/>
      <c r="F1" s="230"/>
      <c r="G1" s="230"/>
      <c r="H1" s="231"/>
    </row>
    <row r="2" spans="1:11" ht="24" customHeight="1" thickBot="1">
      <c r="A2" s="119" t="s">
        <v>173</v>
      </c>
      <c r="B2" s="120" t="s">
        <v>172</v>
      </c>
      <c r="C2" s="121" t="s">
        <v>174</v>
      </c>
      <c r="D2" s="121" t="s">
        <v>175</v>
      </c>
      <c r="E2" s="122" t="s">
        <v>176</v>
      </c>
      <c r="F2" s="123" t="s">
        <v>177</v>
      </c>
      <c r="G2" s="118" t="s">
        <v>170</v>
      </c>
      <c r="H2" s="118" t="s">
        <v>268</v>
      </c>
    </row>
    <row r="3" spans="1:11" ht="24.75" customHeight="1" thickTop="1" thickBot="1">
      <c r="A3" s="242" t="s">
        <v>161</v>
      </c>
      <c r="B3" s="80" t="s">
        <v>128</v>
      </c>
      <c r="C3" s="89">
        <v>5</v>
      </c>
      <c r="D3" s="90">
        <v>14</v>
      </c>
      <c r="E3" s="90">
        <v>3</v>
      </c>
      <c r="F3" s="113">
        <v>11</v>
      </c>
      <c r="G3" s="124">
        <v>2</v>
      </c>
      <c r="H3" s="124">
        <v>2</v>
      </c>
      <c r="J3" s="153" t="s">
        <v>304</v>
      </c>
      <c r="K3" s="153">
        <v>1</v>
      </c>
    </row>
    <row r="4" spans="1:11" ht="24.75" customHeight="1" thickTop="1" thickBot="1">
      <c r="A4" s="243"/>
      <c r="B4" s="81" t="s">
        <v>129</v>
      </c>
      <c r="C4" s="91">
        <v>9</v>
      </c>
      <c r="D4" s="92">
        <v>41</v>
      </c>
      <c r="E4" s="92">
        <v>11</v>
      </c>
      <c r="F4" s="113">
        <v>30</v>
      </c>
      <c r="G4" s="124">
        <v>2</v>
      </c>
      <c r="H4" s="124">
        <v>2</v>
      </c>
      <c r="J4" s="154" t="s">
        <v>305</v>
      </c>
      <c r="K4" s="154">
        <v>2</v>
      </c>
    </row>
    <row r="5" spans="1:11" ht="24.75" customHeight="1" thickTop="1" thickBot="1">
      <c r="A5" s="243"/>
      <c r="B5" s="81" t="s">
        <v>130</v>
      </c>
      <c r="C5" s="91">
        <v>6</v>
      </c>
      <c r="D5" s="92">
        <v>15</v>
      </c>
      <c r="E5" s="92">
        <v>0</v>
      </c>
      <c r="F5" s="113">
        <v>15</v>
      </c>
      <c r="G5" s="124">
        <v>2</v>
      </c>
      <c r="H5" s="124">
        <v>2</v>
      </c>
    </row>
    <row r="6" spans="1:11" ht="24.75" customHeight="1" thickTop="1" thickBot="1">
      <c r="A6" s="243"/>
      <c r="B6" s="81" t="s">
        <v>131</v>
      </c>
      <c r="C6" s="91">
        <v>4</v>
      </c>
      <c r="D6" s="92">
        <v>15</v>
      </c>
      <c r="E6" s="92">
        <v>3</v>
      </c>
      <c r="F6" s="113">
        <v>12</v>
      </c>
      <c r="G6" s="124">
        <v>2</v>
      </c>
      <c r="H6" s="124">
        <v>2</v>
      </c>
      <c r="J6" s="228" t="s">
        <v>287</v>
      </c>
      <c r="K6" s="228"/>
    </row>
    <row r="7" spans="1:11" ht="24.75" customHeight="1" thickTop="1" thickBot="1">
      <c r="A7" s="243"/>
      <c r="B7" s="81" t="s">
        <v>132</v>
      </c>
      <c r="C7" s="91">
        <v>7</v>
      </c>
      <c r="D7" s="92">
        <v>37</v>
      </c>
      <c r="E7" s="92">
        <v>2</v>
      </c>
      <c r="F7" s="113">
        <v>35</v>
      </c>
      <c r="G7" s="124">
        <v>2</v>
      </c>
      <c r="H7" s="124">
        <v>2</v>
      </c>
      <c r="J7" s="151" t="s">
        <v>269</v>
      </c>
      <c r="K7" s="151">
        <f>COUNT(G3:G62)</f>
        <v>32</v>
      </c>
    </row>
    <row r="8" spans="1:11" ht="24.75" customHeight="1" thickTop="1" thickBot="1">
      <c r="A8" s="243"/>
      <c r="B8" s="81" t="s">
        <v>133</v>
      </c>
      <c r="C8" s="91" t="s">
        <v>160</v>
      </c>
      <c r="D8" s="92" t="s">
        <v>160</v>
      </c>
      <c r="E8" s="92" t="s">
        <v>160</v>
      </c>
      <c r="F8" s="113" t="s">
        <v>160</v>
      </c>
      <c r="G8" s="124">
        <v>2</v>
      </c>
      <c r="H8" s="124">
        <v>2</v>
      </c>
      <c r="J8" s="155" t="s">
        <v>304</v>
      </c>
      <c r="K8" s="155">
        <f>COUNTIF(G3:G62,"=1")</f>
        <v>0</v>
      </c>
    </row>
    <row r="9" spans="1:11" ht="24.75" customHeight="1" thickTop="1" thickBot="1">
      <c r="A9" s="243"/>
      <c r="B9" s="81" t="s">
        <v>134</v>
      </c>
      <c r="C9" s="91">
        <v>11</v>
      </c>
      <c r="D9" s="92">
        <v>40</v>
      </c>
      <c r="E9" s="92">
        <v>1</v>
      </c>
      <c r="F9" s="113">
        <v>39</v>
      </c>
      <c r="G9" s="124">
        <v>2</v>
      </c>
      <c r="H9" s="124">
        <v>2</v>
      </c>
      <c r="J9" s="156" t="s">
        <v>307</v>
      </c>
      <c r="K9" s="156">
        <f>K7-K8</f>
        <v>32</v>
      </c>
    </row>
    <row r="10" spans="1:11" ht="24.75" customHeight="1" thickTop="1" thickBot="1">
      <c r="A10" s="243"/>
      <c r="B10" s="81" t="s">
        <v>135</v>
      </c>
      <c r="C10" s="91">
        <v>11</v>
      </c>
      <c r="D10" s="93">
        <v>57</v>
      </c>
      <c r="E10" s="93">
        <v>4</v>
      </c>
      <c r="F10" s="114">
        <v>53</v>
      </c>
      <c r="G10" s="124">
        <v>2</v>
      </c>
      <c r="H10" s="124">
        <v>2</v>
      </c>
      <c r="J10" s="155" t="s">
        <v>306</v>
      </c>
      <c r="K10" s="158">
        <f>K8/K7</f>
        <v>0</v>
      </c>
    </row>
    <row r="11" spans="1:11" ht="24.75" customHeight="1" thickTop="1" thickBot="1">
      <c r="A11" s="244"/>
      <c r="B11" s="81" t="s">
        <v>136</v>
      </c>
      <c r="C11" s="91">
        <v>9</v>
      </c>
      <c r="D11" s="92">
        <v>15</v>
      </c>
      <c r="E11" s="92">
        <v>2</v>
      </c>
      <c r="F11" s="113">
        <v>13</v>
      </c>
      <c r="G11" s="124">
        <v>2</v>
      </c>
      <c r="H11" s="124">
        <v>2</v>
      </c>
      <c r="J11" s="156" t="s">
        <v>308</v>
      </c>
      <c r="K11" s="159">
        <f>K9/K7</f>
        <v>1</v>
      </c>
    </row>
    <row r="12" spans="1:11" ht="24.75" customHeight="1" thickTop="1" thickBot="1">
      <c r="A12" s="245" t="s">
        <v>163</v>
      </c>
      <c r="B12" s="111" t="s">
        <v>137</v>
      </c>
      <c r="C12" s="98">
        <v>26</v>
      </c>
      <c r="D12" s="99">
        <v>78</v>
      </c>
      <c r="E12" s="99">
        <v>2</v>
      </c>
      <c r="F12" s="125">
        <v>76</v>
      </c>
      <c r="G12" s="126">
        <v>2</v>
      </c>
      <c r="H12" s="124">
        <v>2</v>
      </c>
      <c r="J12" s="157"/>
      <c r="K12" s="157"/>
    </row>
    <row r="13" spans="1:11" ht="24.75" customHeight="1" thickTop="1" thickBot="1">
      <c r="A13" s="246"/>
      <c r="B13" s="112" t="s">
        <v>138</v>
      </c>
      <c r="C13" s="100">
        <v>10</v>
      </c>
      <c r="D13" s="101">
        <v>34</v>
      </c>
      <c r="E13" s="101">
        <v>6</v>
      </c>
      <c r="F13" s="125">
        <v>28</v>
      </c>
      <c r="G13" s="126">
        <v>2</v>
      </c>
      <c r="H13" s="124">
        <v>2</v>
      </c>
      <c r="J13" s="151" t="s">
        <v>269</v>
      </c>
      <c r="K13" s="151">
        <f>COUNT(H3:H62)</f>
        <v>32</v>
      </c>
    </row>
    <row r="14" spans="1:11" ht="24.75" customHeight="1" thickTop="1" thickBot="1">
      <c r="A14" s="246"/>
      <c r="B14" s="112" t="s">
        <v>139</v>
      </c>
      <c r="C14" s="100">
        <v>4</v>
      </c>
      <c r="D14" s="101">
        <v>13</v>
      </c>
      <c r="E14" s="127">
        <v>1</v>
      </c>
      <c r="F14" s="125">
        <v>12</v>
      </c>
      <c r="G14" s="126">
        <v>2</v>
      </c>
      <c r="H14" s="124">
        <v>2</v>
      </c>
      <c r="J14" s="155" t="s">
        <v>274</v>
      </c>
      <c r="K14" s="155">
        <f>COUNTIF(H3:H62,"=1")</f>
        <v>0</v>
      </c>
    </row>
    <row r="15" spans="1:11" ht="24.75" customHeight="1" thickTop="1" thickBot="1">
      <c r="A15" s="246"/>
      <c r="B15" s="112" t="s">
        <v>140</v>
      </c>
      <c r="C15" s="100">
        <v>6</v>
      </c>
      <c r="D15" s="101">
        <v>22</v>
      </c>
      <c r="E15" s="99">
        <v>0</v>
      </c>
      <c r="F15" s="125">
        <v>22</v>
      </c>
      <c r="G15" s="126">
        <v>2</v>
      </c>
      <c r="H15" s="124">
        <v>2</v>
      </c>
      <c r="J15" s="156" t="s">
        <v>275</v>
      </c>
      <c r="K15" s="156">
        <f>K13-K14</f>
        <v>32</v>
      </c>
    </row>
    <row r="16" spans="1:11" ht="24.75" customHeight="1" thickTop="1" thickBot="1">
      <c r="A16" s="247"/>
      <c r="B16" s="112" t="s">
        <v>141</v>
      </c>
      <c r="C16" s="100">
        <v>11</v>
      </c>
      <c r="D16" s="101">
        <v>42</v>
      </c>
      <c r="E16" s="101">
        <v>2</v>
      </c>
      <c r="F16" s="125">
        <v>40</v>
      </c>
      <c r="G16" s="126">
        <v>2</v>
      </c>
      <c r="H16" s="124">
        <v>2</v>
      </c>
      <c r="J16" s="155" t="s">
        <v>276</v>
      </c>
      <c r="K16" s="158">
        <f>K14/K13</f>
        <v>0</v>
      </c>
    </row>
    <row r="17" spans="1:11" ht="24.75" customHeight="1" thickTop="1" thickBot="1">
      <c r="A17" s="248" t="s">
        <v>164</v>
      </c>
      <c r="B17" s="85" t="s">
        <v>142</v>
      </c>
      <c r="C17" s="107">
        <v>5</v>
      </c>
      <c r="D17" s="108">
        <v>19</v>
      </c>
      <c r="E17" s="108">
        <v>5</v>
      </c>
      <c r="F17" s="117">
        <v>14</v>
      </c>
      <c r="G17" s="135">
        <v>2</v>
      </c>
      <c r="H17" s="124">
        <v>2</v>
      </c>
      <c r="J17" s="156" t="s">
        <v>277</v>
      </c>
      <c r="K17" s="159">
        <f>K15/K13</f>
        <v>1</v>
      </c>
    </row>
    <row r="18" spans="1:11" ht="24.75" customHeight="1" thickTop="1" thickBot="1">
      <c r="A18" s="249"/>
      <c r="B18" s="86" t="s">
        <v>143</v>
      </c>
      <c r="C18" s="109">
        <v>5</v>
      </c>
      <c r="D18" s="110">
        <v>16</v>
      </c>
      <c r="E18" s="110">
        <v>0</v>
      </c>
      <c r="F18" s="117">
        <v>16</v>
      </c>
      <c r="G18" s="135">
        <v>2</v>
      </c>
      <c r="H18" s="124">
        <v>2</v>
      </c>
    </row>
    <row r="19" spans="1:11" ht="24.75" customHeight="1" thickTop="1" thickBot="1">
      <c r="A19" s="240" t="s">
        <v>165</v>
      </c>
      <c r="B19" s="87" t="s">
        <v>144</v>
      </c>
      <c r="C19" s="102">
        <v>9</v>
      </c>
      <c r="D19" s="103">
        <v>40</v>
      </c>
      <c r="E19" s="103">
        <v>2</v>
      </c>
      <c r="F19" s="116">
        <v>38</v>
      </c>
      <c r="G19" s="136">
        <v>2</v>
      </c>
      <c r="H19" s="124">
        <v>2</v>
      </c>
    </row>
    <row r="20" spans="1:11" ht="24.75" customHeight="1" thickTop="1" thickBot="1">
      <c r="A20" s="241"/>
      <c r="B20" s="88" t="s">
        <v>145</v>
      </c>
      <c r="C20" s="104">
        <v>5</v>
      </c>
      <c r="D20" s="105">
        <v>23</v>
      </c>
      <c r="E20" s="105">
        <v>0</v>
      </c>
      <c r="F20" s="116">
        <v>23</v>
      </c>
      <c r="G20" s="136">
        <v>2</v>
      </c>
      <c r="H20" s="124">
        <v>2</v>
      </c>
    </row>
    <row r="21" spans="1:11" ht="24.75" customHeight="1" thickTop="1" thickBot="1">
      <c r="A21" s="232" t="s">
        <v>166</v>
      </c>
      <c r="B21" s="137" t="s">
        <v>146</v>
      </c>
      <c r="C21" s="138">
        <v>16</v>
      </c>
      <c r="D21" s="139">
        <v>61</v>
      </c>
      <c r="E21" s="139">
        <v>5</v>
      </c>
      <c r="F21" s="140">
        <v>56</v>
      </c>
      <c r="G21" s="141">
        <v>2</v>
      </c>
      <c r="H21" s="124">
        <v>2</v>
      </c>
    </row>
    <row r="22" spans="1:11" ht="24.75" customHeight="1" thickTop="1" thickBot="1">
      <c r="A22" s="233"/>
      <c r="B22" s="142" t="s">
        <v>147</v>
      </c>
      <c r="C22" s="143">
        <v>8</v>
      </c>
      <c r="D22" s="144">
        <v>30</v>
      </c>
      <c r="E22" s="144">
        <v>0</v>
      </c>
      <c r="F22" s="140">
        <v>30</v>
      </c>
      <c r="G22" s="141">
        <v>2</v>
      </c>
      <c r="H22" s="124">
        <v>2</v>
      </c>
    </row>
    <row r="23" spans="1:11" ht="24.75" customHeight="1" thickTop="1" thickBot="1">
      <c r="A23" s="233"/>
      <c r="B23" s="142" t="s">
        <v>148</v>
      </c>
      <c r="C23" s="143">
        <v>5</v>
      </c>
      <c r="D23" s="144">
        <v>25</v>
      </c>
      <c r="E23" s="144">
        <v>0</v>
      </c>
      <c r="F23" s="140">
        <v>25</v>
      </c>
      <c r="G23" s="141">
        <v>2</v>
      </c>
      <c r="H23" s="124">
        <v>2</v>
      </c>
    </row>
    <row r="24" spans="1:11" ht="24.75" customHeight="1" thickTop="1" thickBot="1">
      <c r="A24" s="233"/>
      <c r="B24" s="142" t="s">
        <v>149</v>
      </c>
      <c r="C24" s="143">
        <v>9</v>
      </c>
      <c r="D24" s="144">
        <v>37</v>
      </c>
      <c r="E24" s="144">
        <v>3</v>
      </c>
      <c r="F24" s="140">
        <v>34</v>
      </c>
      <c r="G24" s="141">
        <v>2</v>
      </c>
      <c r="H24" s="124">
        <v>2</v>
      </c>
    </row>
    <row r="25" spans="1:11" ht="24.75" customHeight="1" thickTop="1" thickBot="1">
      <c r="A25" s="233"/>
      <c r="B25" s="142" t="s">
        <v>150</v>
      </c>
      <c r="C25" s="143">
        <v>5</v>
      </c>
      <c r="D25" s="144">
        <v>19</v>
      </c>
      <c r="E25" s="144">
        <v>0</v>
      </c>
      <c r="F25" s="140">
        <v>19</v>
      </c>
      <c r="G25" s="141">
        <v>2</v>
      </c>
      <c r="H25" s="124">
        <v>2</v>
      </c>
    </row>
    <row r="26" spans="1:11" ht="24.75" customHeight="1" thickTop="1" thickBot="1">
      <c r="A26" s="234"/>
      <c r="B26" s="142" t="s">
        <v>151</v>
      </c>
      <c r="C26" s="143">
        <v>7</v>
      </c>
      <c r="D26" s="144">
        <v>27</v>
      </c>
      <c r="E26" s="144">
        <v>1</v>
      </c>
      <c r="F26" s="140">
        <v>26</v>
      </c>
      <c r="G26" s="141">
        <v>2</v>
      </c>
      <c r="H26" s="124">
        <v>2</v>
      </c>
    </row>
    <row r="27" spans="1:11" ht="24.75" customHeight="1" thickTop="1" thickBot="1">
      <c r="A27" s="235" t="s">
        <v>167</v>
      </c>
      <c r="B27" s="106" t="s">
        <v>152</v>
      </c>
      <c r="C27" s="94">
        <v>7</v>
      </c>
      <c r="D27" s="95">
        <v>34</v>
      </c>
      <c r="E27" s="95">
        <v>1</v>
      </c>
      <c r="F27" s="115">
        <v>33</v>
      </c>
      <c r="G27" s="134">
        <v>2</v>
      </c>
      <c r="H27" s="124">
        <v>2</v>
      </c>
    </row>
    <row r="28" spans="1:11" ht="24.75" customHeight="1" thickTop="1" thickBot="1">
      <c r="A28" s="236"/>
      <c r="B28" s="84" t="s">
        <v>153</v>
      </c>
      <c r="C28" s="96">
        <v>4</v>
      </c>
      <c r="D28" s="97">
        <v>13</v>
      </c>
      <c r="E28" s="97">
        <v>1</v>
      </c>
      <c r="F28" s="115">
        <v>12</v>
      </c>
      <c r="G28" s="134">
        <v>2</v>
      </c>
      <c r="H28" s="124">
        <v>2</v>
      </c>
    </row>
    <row r="29" spans="1:11" ht="24.75" customHeight="1" thickTop="1" thickBot="1">
      <c r="A29" s="236"/>
      <c r="B29" s="84" t="s">
        <v>154</v>
      </c>
      <c r="C29" s="96">
        <v>4</v>
      </c>
      <c r="D29" s="97">
        <v>5</v>
      </c>
      <c r="E29" s="97">
        <v>0</v>
      </c>
      <c r="F29" s="115">
        <v>5</v>
      </c>
      <c r="G29" s="134">
        <v>2</v>
      </c>
      <c r="H29" s="124">
        <v>2</v>
      </c>
    </row>
    <row r="30" spans="1:11" ht="24.75" customHeight="1" thickTop="1" thickBot="1">
      <c r="A30" s="237"/>
      <c r="B30" s="84" t="s">
        <v>155</v>
      </c>
      <c r="C30" s="96">
        <v>9</v>
      </c>
      <c r="D30" s="97">
        <v>31</v>
      </c>
      <c r="E30" s="97">
        <v>3</v>
      </c>
      <c r="F30" s="115">
        <v>28</v>
      </c>
      <c r="G30" s="134">
        <v>2</v>
      </c>
      <c r="H30" s="124">
        <v>2</v>
      </c>
    </row>
    <row r="31" spans="1:11" ht="24.75" customHeight="1" thickTop="1" thickBot="1">
      <c r="A31" s="238" t="s">
        <v>168</v>
      </c>
      <c r="B31" s="82" t="s">
        <v>156</v>
      </c>
      <c r="C31" s="128">
        <v>14</v>
      </c>
      <c r="D31" s="129">
        <v>37</v>
      </c>
      <c r="E31" s="129">
        <v>1</v>
      </c>
      <c r="F31" s="130">
        <v>36</v>
      </c>
      <c r="G31" s="131">
        <v>2</v>
      </c>
      <c r="H31" s="124">
        <v>2</v>
      </c>
    </row>
    <row r="32" spans="1:11" ht="24.75" customHeight="1" thickTop="1" thickBot="1">
      <c r="A32" s="239"/>
      <c r="B32" s="83" t="s">
        <v>157</v>
      </c>
      <c r="C32" s="132">
        <v>6</v>
      </c>
      <c r="D32" s="133">
        <v>21</v>
      </c>
      <c r="E32" s="133">
        <v>0</v>
      </c>
      <c r="F32" s="130">
        <v>21</v>
      </c>
      <c r="G32" s="131">
        <v>2</v>
      </c>
      <c r="H32" s="124">
        <v>2</v>
      </c>
    </row>
    <row r="33" spans="1:8" ht="24.75" customHeight="1" thickTop="1" thickBot="1">
      <c r="A33" s="240" t="s">
        <v>169</v>
      </c>
      <c r="B33" s="87" t="s">
        <v>158</v>
      </c>
      <c r="C33" s="102">
        <v>5</v>
      </c>
      <c r="D33" s="103">
        <v>17</v>
      </c>
      <c r="E33" s="103">
        <v>1</v>
      </c>
      <c r="F33" s="116">
        <v>16</v>
      </c>
      <c r="G33" s="136">
        <v>2</v>
      </c>
      <c r="H33" s="124">
        <v>2</v>
      </c>
    </row>
    <row r="34" spans="1:8" ht="24.75" customHeight="1" thickTop="1" thickBot="1">
      <c r="A34" s="241"/>
      <c r="B34" s="88" t="s">
        <v>159</v>
      </c>
      <c r="C34" s="104">
        <v>10</v>
      </c>
      <c r="D34" s="105">
        <v>23</v>
      </c>
      <c r="E34" s="105">
        <v>0</v>
      </c>
      <c r="F34" s="116">
        <v>23</v>
      </c>
      <c r="G34" s="136">
        <v>2</v>
      </c>
      <c r="H34" s="124">
        <v>2</v>
      </c>
    </row>
    <row r="35" spans="1:8" ht="15.75" thickTop="1"/>
  </sheetData>
  <mergeCells count="10">
    <mergeCell ref="A33:A34"/>
    <mergeCell ref="A3:A11"/>
    <mergeCell ref="A12:A16"/>
    <mergeCell ref="A17:A18"/>
    <mergeCell ref="A19:A20"/>
    <mergeCell ref="A1:H1"/>
    <mergeCell ref="J6:K6"/>
    <mergeCell ref="A21:A26"/>
    <mergeCell ref="A27:A30"/>
    <mergeCell ref="A31:A32"/>
  </mergeCells>
  <conditionalFormatting sqref="G3:H34">
    <cfRule type="colorScale" priority="3">
      <colorScale>
        <cfvo type="num" val="1"/>
        <cfvo type="num" val="2"/>
        <color rgb="FF00B050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0"/>
  <sheetViews>
    <sheetView rightToLeft="1" zoomScaleNormal="100" workbookViewId="0">
      <selection activeCell="J14" sqref="J14"/>
    </sheetView>
  </sheetViews>
  <sheetFormatPr defaultRowHeight="15"/>
  <cols>
    <col min="1" max="1" width="4.5" customWidth="1"/>
    <col min="2" max="2" width="15.75" customWidth="1"/>
    <col min="3" max="3" width="6.75" customWidth="1"/>
    <col min="4" max="4" width="6.125" customWidth="1"/>
    <col min="5" max="5" width="7.625" customWidth="1"/>
    <col min="6" max="6" width="15.75" customWidth="1"/>
    <col min="9" max="9" width="14.375" customWidth="1"/>
    <col min="10" max="10" width="15.875" customWidth="1"/>
  </cols>
  <sheetData>
    <row r="1" spans="1:18" ht="39.75" customHeight="1">
      <c r="A1" s="79"/>
      <c r="B1" s="226" t="s">
        <v>290</v>
      </c>
      <c r="C1" s="226"/>
      <c r="D1" s="226"/>
      <c r="E1" s="226"/>
      <c r="F1" s="226"/>
      <c r="G1" s="226"/>
    </row>
    <row r="2" spans="1:18" ht="32.25" customHeight="1" thickBot="1">
      <c r="A2" s="255" t="s">
        <v>103</v>
      </c>
      <c r="B2" s="253" t="s">
        <v>3</v>
      </c>
      <c r="C2" s="250" t="s">
        <v>300</v>
      </c>
      <c r="D2" s="251"/>
      <c r="E2" s="252"/>
      <c r="F2" s="257" t="s">
        <v>299</v>
      </c>
      <c r="G2" s="257" t="s">
        <v>302</v>
      </c>
    </row>
    <row r="3" spans="1:18" ht="34.5" customHeight="1" thickBot="1">
      <c r="A3" s="256"/>
      <c r="B3" s="254"/>
      <c r="C3" s="162" t="s">
        <v>291</v>
      </c>
      <c r="D3" s="162" t="s">
        <v>292</v>
      </c>
      <c r="E3" s="161" t="s">
        <v>293</v>
      </c>
      <c r="F3" s="258"/>
      <c r="G3" s="258"/>
      <c r="I3" s="153" t="s">
        <v>112</v>
      </c>
      <c r="J3" s="153">
        <v>1</v>
      </c>
      <c r="R3" s="163"/>
    </row>
    <row r="4" spans="1:18" ht="24" customHeight="1" thickBot="1">
      <c r="A4" s="3">
        <v>2</v>
      </c>
      <c r="B4" s="4"/>
      <c r="C4" s="5"/>
      <c r="D4" s="5"/>
      <c r="E4" s="6"/>
      <c r="F4" s="151">
        <v>2</v>
      </c>
      <c r="G4" s="151"/>
      <c r="I4" s="154" t="s">
        <v>126</v>
      </c>
      <c r="J4" s="154">
        <v>2</v>
      </c>
    </row>
    <row r="5" spans="1:18" ht="20.25" thickBot="1">
      <c r="A5" s="3">
        <v>3</v>
      </c>
      <c r="B5" s="4"/>
      <c r="C5" s="5"/>
      <c r="D5" s="5"/>
      <c r="E5" s="6"/>
      <c r="F5" s="151">
        <v>2</v>
      </c>
      <c r="G5" s="151"/>
      <c r="I5" s="165" t="s">
        <v>301</v>
      </c>
      <c r="J5" s="164">
        <v>3</v>
      </c>
    </row>
    <row r="6" spans="1:18" ht="20.25" thickBot="1">
      <c r="A6" s="7">
        <v>4</v>
      </c>
      <c r="B6" s="8"/>
      <c r="C6" s="9"/>
      <c r="D6" s="9"/>
      <c r="E6" s="10"/>
      <c r="F6" s="151">
        <v>2</v>
      </c>
      <c r="G6" s="151"/>
    </row>
    <row r="7" spans="1:18" ht="26.25" customHeight="1" thickBot="1">
      <c r="A7" s="7">
        <v>5</v>
      </c>
      <c r="B7" s="8"/>
      <c r="C7" s="9"/>
      <c r="D7" s="9"/>
      <c r="E7" s="10"/>
      <c r="F7" s="151">
        <v>2</v>
      </c>
      <c r="G7" s="151"/>
    </row>
    <row r="8" spans="1:18" ht="20.25" thickBot="1">
      <c r="A8" s="7">
        <v>6</v>
      </c>
      <c r="B8" s="8"/>
      <c r="C8" s="9"/>
      <c r="D8" s="9"/>
      <c r="E8" s="10"/>
      <c r="F8" s="151">
        <v>2</v>
      </c>
      <c r="G8" s="151"/>
    </row>
    <row r="9" spans="1:18" ht="29.25" customHeight="1" thickBot="1">
      <c r="A9" s="7">
        <v>7</v>
      </c>
      <c r="B9" s="8"/>
      <c r="C9" s="9"/>
      <c r="D9" s="9"/>
      <c r="E9" s="10"/>
      <c r="F9" s="151">
        <v>2</v>
      </c>
      <c r="G9" s="151"/>
      <c r="I9" s="227" t="s">
        <v>287</v>
      </c>
      <c r="J9" s="227"/>
    </row>
    <row r="10" spans="1:18" ht="20.25" thickBot="1">
      <c r="A10" s="7">
        <v>8</v>
      </c>
      <c r="B10" s="8"/>
      <c r="C10" s="9"/>
      <c r="D10" s="9"/>
      <c r="E10" s="10"/>
      <c r="F10" s="151">
        <v>2</v>
      </c>
      <c r="G10" s="151"/>
      <c r="I10" s="151" t="s">
        <v>269</v>
      </c>
      <c r="J10" s="151">
        <f>COUNT(F3:F62)</f>
        <v>16</v>
      </c>
    </row>
    <row r="11" spans="1:18" ht="20.25" thickBot="1">
      <c r="A11" s="7">
        <v>9</v>
      </c>
      <c r="B11" s="8"/>
      <c r="C11" s="9"/>
      <c r="D11" s="9"/>
      <c r="E11" s="10"/>
      <c r="F11" s="151">
        <v>2</v>
      </c>
      <c r="G11" s="151"/>
      <c r="I11" s="155" t="s">
        <v>270</v>
      </c>
      <c r="J11" s="155">
        <f>COUNTIF(F3:F62,"=1")</f>
        <v>0</v>
      </c>
    </row>
    <row r="12" spans="1:18" ht="20.25" thickBot="1">
      <c r="A12" s="7">
        <v>10</v>
      </c>
      <c r="B12" s="8"/>
      <c r="C12" s="9"/>
      <c r="D12" s="9"/>
      <c r="E12" s="10"/>
      <c r="F12" s="151">
        <v>2</v>
      </c>
      <c r="G12" s="151"/>
      <c r="I12" s="156" t="s">
        <v>271</v>
      </c>
      <c r="J12" s="156">
        <f>J10-J11</f>
        <v>16</v>
      </c>
    </row>
    <row r="13" spans="1:18" ht="20.25" thickBot="1">
      <c r="A13" s="7">
        <v>11</v>
      </c>
      <c r="B13" s="8"/>
      <c r="C13" s="9"/>
      <c r="D13" s="9"/>
      <c r="E13" s="10"/>
      <c r="F13" s="151">
        <v>2</v>
      </c>
      <c r="G13" s="151"/>
      <c r="I13" s="155" t="s">
        <v>272</v>
      </c>
      <c r="J13" s="158">
        <f>J11/J10</f>
        <v>0</v>
      </c>
    </row>
    <row r="14" spans="1:18" ht="20.25" thickBot="1">
      <c r="A14" s="7">
        <v>12</v>
      </c>
      <c r="B14" s="8"/>
      <c r="C14" s="9"/>
      <c r="D14" s="9"/>
      <c r="E14" s="10"/>
      <c r="F14" s="151">
        <v>2</v>
      </c>
      <c r="G14" s="151"/>
      <c r="I14" s="156" t="s">
        <v>273</v>
      </c>
      <c r="J14" s="159">
        <f>J12/J10</f>
        <v>1</v>
      </c>
    </row>
    <row r="15" spans="1:18" ht="20.25" thickBot="1">
      <c r="A15" s="7">
        <v>13</v>
      </c>
      <c r="B15" s="8"/>
      <c r="C15" s="9"/>
      <c r="D15" s="9"/>
      <c r="E15" s="10"/>
      <c r="F15" s="151">
        <v>2</v>
      </c>
      <c r="G15" s="151"/>
      <c r="I15" s="157"/>
      <c r="J15" s="157"/>
    </row>
    <row r="16" spans="1:18" ht="20.25" thickBot="1">
      <c r="A16" s="7">
        <v>14</v>
      </c>
      <c r="B16" s="8"/>
      <c r="C16" s="9"/>
      <c r="D16" s="9"/>
      <c r="E16" s="10"/>
      <c r="F16" s="151">
        <v>2</v>
      </c>
      <c r="G16" s="151"/>
      <c r="I16" s="151" t="s">
        <v>269</v>
      </c>
      <c r="J16" s="151">
        <f>COUNT(G3:G62)</f>
        <v>0</v>
      </c>
    </row>
    <row r="17" spans="1:10" ht="20.25" thickBot="1">
      <c r="A17" s="11">
        <v>15</v>
      </c>
      <c r="B17" s="12"/>
      <c r="C17" s="13"/>
      <c r="D17" s="13"/>
      <c r="E17" s="14"/>
      <c r="F17" s="151">
        <v>2</v>
      </c>
      <c r="G17" s="151"/>
      <c r="I17" s="155" t="s">
        <v>274</v>
      </c>
      <c r="J17" s="155">
        <f>COUNTIF(G3:G62,"=1")</f>
        <v>0</v>
      </c>
    </row>
    <row r="18" spans="1:10" ht="20.25" thickBot="1">
      <c r="A18" s="11">
        <v>16</v>
      </c>
      <c r="B18" s="12"/>
      <c r="C18" s="13"/>
      <c r="D18" s="13"/>
      <c r="E18" s="14"/>
      <c r="F18" s="151">
        <v>2</v>
      </c>
      <c r="G18" s="151"/>
      <c r="I18" s="156" t="s">
        <v>275</v>
      </c>
      <c r="J18" s="156">
        <f>J16-J17</f>
        <v>0</v>
      </c>
    </row>
    <row r="19" spans="1:10" ht="20.25" thickBot="1">
      <c r="A19" s="11">
        <v>17</v>
      </c>
      <c r="B19" s="12"/>
      <c r="C19" s="13"/>
      <c r="D19" s="13"/>
      <c r="E19" s="14"/>
      <c r="F19" s="151">
        <v>2</v>
      </c>
      <c r="G19" s="151"/>
      <c r="I19" s="155" t="s">
        <v>276</v>
      </c>
      <c r="J19" s="158" t="e">
        <f>J17/J16</f>
        <v>#DIV/0!</v>
      </c>
    </row>
    <row r="20" spans="1:10">
      <c r="I20" s="156" t="s">
        <v>277</v>
      </c>
      <c r="J20" s="159" t="e">
        <f>J18/J16</f>
        <v>#DIV/0!</v>
      </c>
    </row>
  </sheetData>
  <mergeCells count="7">
    <mergeCell ref="B1:G1"/>
    <mergeCell ref="I9:J9"/>
    <mergeCell ref="C2:E2"/>
    <mergeCell ref="B2:B3"/>
    <mergeCell ref="A2:A3"/>
    <mergeCell ref="F2:F3"/>
    <mergeCell ref="G2:G3"/>
  </mergeCells>
  <conditionalFormatting sqref="F4:G19">
    <cfRule type="colorScale" priority="1">
      <colorScale>
        <cfvo type="num" val="$J$3"/>
        <cfvo type="num" val="$J$4"/>
        <color rgb="FF00B050"/>
        <color rgb="FFFF0000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J19"/>
  <sheetViews>
    <sheetView rightToLeft="1" topLeftCell="A13" workbookViewId="0">
      <selection activeCell="M12" sqref="M12"/>
    </sheetView>
  </sheetViews>
  <sheetFormatPr defaultRowHeight="15"/>
  <cols>
    <col min="1" max="1" width="5.5" customWidth="1"/>
    <col min="2" max="2" width="13.125" customWidth="1"/>
    <col min="3" max="3" width="23.5" customWidth="1"/>
    <col min="4" max="4" width="39.875" customWidth="1"/>
    <col min="9" max="9" width="13.625" customWidth="1"/>
  </cols>
  <sheetData>
    <row r="1" spans="2:10">
      <c r="B1" s="262" t="s">
        <v>402</v>
      </c>
      <c r="C1" s="263"/>
      <c r="D1" s="263"/>
      <c r="E1" s="263"/>
      <c r="F1" s="263"/>
      <c r="G1" s="264"/>
    </row>
    <row r="2" spans="2:10">
      <c r="B2" s="265"/>
      <c r="C2" s="266"/>
      <c r="D2" s="266"/>
      <c r="E2" s="266"/>
      <c r="F2" s="266"/>
      <c r="G2" s="267"/>
    </row>
    <row r="3" spans="2:10" ht="20.25" thickBot="1">
      <c r="B3" s="201" t="s">
        <v>103</v>
      </c>
      <c r="C3" s="202" t="s">
        <v>178</v>
      </c>
      <c r="D3" s="202" t="s">
        <v>179</v>
      </c>
      <c r="E3" s="203" t="s">
        <v>249</v>
      </c>
      <c r="F3" s="203" t="s">
        <v>401</v>
      </c>
      <c r="G3" s="203" t="s">
        <v>268</v>
      </c>
    </row>
    <row r="4" spans="2:10" ht="20.25" thickBot="1">
      <c r="B4" s="268" t="s">
        <v>181</v>
      </c>
      <c r="C4" s="198" t="s">
        <v>128</v>
      </c>
      <c r="D4" s="199" t="s">
        <v>250</v>
      </c>
      <c r="E4" s="145"/>
      <c r="F4" s="145">
        <v>2</v>
      </c>
      <c r="G4" s="145">
        <v>2</v>
      </c>
      <c r="I4" s="153" t="s">
        <v>112</v>
      </c>
      <c r="J4" s="153">
        <v>1</v>
      </c>
    </row>
    <row r="5" spans="2:10" ht="20.25" thickBot="1">
      <c r="B5" s="269"/>
      <c r="C5" s="198" t="s">
        <v>128</v>
      </c>
      <c r="D5" s="199" t="s">
        <v>251</v>
      </c>
      <c r="E5" s="145"/>
      <c r="F5" s="145">
        <v>2</v>
      </c>
      <c r="G5" s="145">
        <v>2</v>
      </c>
      <c r="I5" s="154" t="s">
        <v>126</v>
      </c>
      <c r="J5" s="154">
        <v>2</v>
      </c>
    </row>
    <row r="6" spans="2:10" ht="39.75" thickBot="1">
      <c r="B6" s="269"/>
      <c r="C6" s="198" t="s">
        <v>129</v>
      </c>
      <c r="D6" s="199" t="s">
        <v>252</v>
      </c>
      <c r="E6" s="145"/>
      <c r="F6" s="145">
        <v>2</v>
      </c>
      <c r="G6" s="145">
        <v>2</v>
      </c>
    </row>
    <row r="7" spans="2:10" ht="20.25" thickBot="1">
      <c r="B7" s="270"/>
      <c r="C7" s="198" t="s">
        <v>253</v>
      </c>
      <c r="D7" s="199" t="s">
        <v>254</v>
      </c>
      <c r="E7" s="145"/>
      <c r="F7" s="145">
        <v>2</v>
      </c>
      <c r="G7" s="145">
        <v>2</v>
      </c>
      <c r="I7" s="228" t="s">
        <v>287</v>
      </c>
      <c r="J7" s="228"/>
    </row>
    <row r="8" spans="2:10" ht="20.25" thickBot="1">
      <c r="B8" s="268" t="s">
        <v>162</v>
      </c>
      <c r="C8" s="198" t="s">
        <v>137</v>
      </c>
      <c r="D8" s="199" t="s">
        <v>255</v>
      </c>
      <c r="E8" s="145"/>
      <c r="F8" s="145">
        <v>2</v>
      </c>
      <c r="G8" s="145">
        <v>2</v>
      </c>
      <c r="I8" s="194" t="s">
        <v>269</v>
      </c>
      <c r="J8" s="194">
        <f>COUNT(F4:F19)</f>
        <v>16</v>
      </c>
    </row>
    <row r="9" spans="2:10" ht="39.75" thickBot="1">
      <c r="B9" s="269"/>
      <c r="C9" s="198" t="s">
        <v>138</v>
      </c>
      <c r="D9" s="199" t="s">
        <v>256</v>
      </c>
      <c r="E9" s="145"/>
      <c r="F9" s="145">
        <v>2</v>
      </c>
      <c r="G9" s="145">
        <v>2</v>
      </c>
      <c r="I9" s="155" t="s">
        <v>270</v>
      </c>
      <c r="J9" s="155">
        <f>COUNTIF(F4:F19,"=1")</f>
        <v>0</v>
      </c>
    </row>
    <row r="10" spans="2:10" ht="39.75" thickBot="1">
      <c r="B10" s="269"/>
      <c r="C10" s="198" t="s">
        <v>139</v>
      </c>
      <c r="D10" s="199" t="s">
        <v>257</v>
      </c>
      <c r="E10" s="145"/>
      <c r="F10" s="145">
        <v>2</v>
      </c>
      <c r="G10" s="145">
        <v>2</v>
      </c>
      <c r="I10" s="156" t="s">
        <v>271</v>
      </c>
      <c r="J10" s="156">
        <f>COUNTIF(F4:F19,"=2")</f>
        <v>16</v>
      </c>
    </row>
    <row r="11" spans="2:10" ht="20.25" thickBot="1">
      <c r="B11" s="269"/>
      <c r="C11" s="198" t="s">
        <v>139</v>
      </c>
      <c r="D11" s="199" t="s">
        <v>258</v>
      </c>
      <c r="E11" s="145"/>
      <c r="F11" s="145">
        <v>2</v>
      </c>
      <c r="G11" s="145">
        <v>2</v>
      </c>
      <c r="I11" s="155" t="s">
        <v>272</v>
      </c>
      <c r="J11" s="158">
        <f>J9/J8</f>
        <v>0</v>
      </c>
    </row>
    <row r="12" spans="2:10" ht="39.75" thickBot="1">
      <c r="B12" s="269"/>
      <c r="C12" s="198" t="s">
        <v>140</v>
      </c>
      <c r="D12" s="199" t="s">
        <v>259</v>
      </c>
      <c r="E12" s="145"/>
      <c r="F12" s="145">
        <v>2</v>
      </c>
      <c r="G12" s="145">
        <v>2</v>
      </c>
      <c r="I12" s="156" t="s">
        <v>273</v>
      </c>
      <c r="J12" s="159">
        <f>J10/J8</f>
        <v>1</v>
      </c>
    </row>
    <row r="13" spans="2:10" ht="20.25" thickBot="1">
      <c r="B13" s="269"/>
      <c r="C13" s="198" t="s">
        <v>141</v>
      </c>
      <c r="D13" s="199" t="s">
        <v>260</v>
      </c>
      <c r="E13" s="145"/>
      <c r="F13" s="145">
        <v>2</v>
      </c>
      <c r="G13" s="145">
        <v>2</v>
      </c>
      <c r="I13" s="157"/>
      <c r="J13" s="157"/>
    </row>
    <row r="14" spans="2:10" ht="20.25" thickBot="1">
      <c r="B14" s="270"/>
      <c r="C14" s="198" t="s">
        <v>141</v>
      </c>
      <c r="D14" s="199" t="s">
        <v>261</v>
      </c>
      <c r="E14" s="145"/>
      <c r="F14" s="145">
        <v>2</v>
      </c>
      <c r="G14" s="145">
        <v>2</v>
      </c>
      <c r="I14" s="166" t="s">
        <v>269</v>
      </c>
      <c r="J14" s="166">
        <f>COUNT(G4:G19)</f>
        <v>16</v>
      </c>
    </row>
    <row r="15" spans="2:10" ht="39.75" thickBot="1">
      <c r="B15" s="259" t="s">
        <v>219</v>
      </c>
      <c r="C15" s="198" t="s">
        <v>146</v>
      </c>
      <c r="D15" s="199" t="s">
        <v>262</v>
      </c>
      <c r="E15" s="145"/>
      <c r="F15" s="145">
        <v>2</v>
      </c>
      <c r="G15" s="145">
        <v>2</v>
      </c>
      <c r="I15" s="155" t="s">
        <v>274</v>
      </c>
      <c r="J15" s="155">
        <f>COUNTIF(G4:G19,"=1")</f>
        <v>0</v>
      </c>
    </row>
    <row r="16" spans="2:10" ht="39.75" thickBot="1">
      <c r="B16" s="261"/>
      <c r="C16" s="198" t="s">
        <v>230</v>
      </c>
      <c r="D16" s="200" t="s">
        <v>263</v>
      </c>
      <c r="E16" s="145"/>
      <c r="F16" s="145">
        <v>2</v>
      </c>
      <c r="G16" s="145">
        <v>2</v>
      </c>
      <c r="I16" s="156" t="s">
        <v>275</v>
      </c>
      <c r="J16" s="156">
        <f>COUNTIF(G4:G19,"=2")</f>
        <v>16</v>
      </c>
    </row>
    <row r="17" spans="2:10" ht="20.25" thickBot="1">
      <c r="B17" s="259" t="s">
        <v>264</v>
      </c>
      <c r="C17" s="198" t="s">
        <v>158</v>
      </c>
      <c r="D17" s="199" t="s">
        <v>265</v>
      </c>
      <c r="E17" s="145"/>
      <c r="F17" s="145">
        <v>2</v>
      </c>
      <c r="G17" s="145">
        <v>2</v>
      </c>
      <c r="I17" s="155" t="s">
        <v>276</v>
      </c>
      <c r="J17" s="158">
        <f>J15/J14</f>
        <v>0</v>
      </c>
    </row>
    <row r="18" spans="2:10" ht="20.25" thickBot="1">
      <c r="B18" s="260"/>
      <c r="C18" s="198" t="s">
        <v>159</v>
      </c>
      <c r="D18" s="199" t="s">
        <v>266</v>
      </c>
      <c r="E18" s="145"/>
      <c r="F18" s="145">
        <v>2</v>
      </c>
      <c r="G18" s="145">
        <v>2</v>
      </c>
      <c r="I18" s="156" t="s">
        <v>277</v>
      </c>
      <c r="J18" s="159">
        <f>J16/J14</f>
        <v>1</v>
      </c>
    </row>
    <row r="19" spans="2:10" ht="39.75" thickBot="1">
      <c r="B19" s="261"/>
      <c r="C19" s="198" t="s">
        <v>159</v>
      </c>
      <c r="D19" s="199" t="s">
        <v>267</v>
      </c>
      <c r="E19" s="145"/>
      <c r="F19" s="145">
        <v>2</v>
      </c>
      <c r="G19" s="145">
        <v>2</v>
      </c>
    </row>
  </sheetData>
  <mergeCells count="6">
    <mergeCell ref="B17:B19"/>
    <mergeCell ref="I7:J7"/>
    <mergeCell ref="B1:G2"/>
    <mergeCell ref="B4:B7"/>
    <mergeCell ref="B8:B14"/>
    <mergeCell ref="B15:B16"/>
  </mergeCells>
  <conditionalFormatting sqref="F4:G19">
    <cfRule type="colorScale" priority="1">
      <colorScale>
        <cfvo type="num" val="1"/>
        <cfvo type="num" val="2"/>
        <color rgb="FF00B050"/>
        <color rgb="FFFF0000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9"/>
  <sheetViews>
    <sheetView rightToLeft="1" workbookViewId="0">
      <selection activeCell="J12" sqref="J12"/>
    </sheetView>
  </sheetViews>
  <sheetFormatPr defaultRowHeight="15"/>
  <cols>
    <col min="1" max="1" width="13.75" customWidth="1"/>
    <col min="2" max="2" width="21.875" customWidth="1"/>
    <col min="3" max="3" width="37.625" customWidth="1"/>
    <col min="4" max="4" width="21.25" customWidth="1"/>
    <col min="5" max="5" width="14.25" customWidth="1"/>
    <col min="8" max="8" width="20.25" customWidth="1"/>
    <col min="9" max="9" width="10.375" customWidth="1"/>
  </cols>
  <sheetData>
    <row r="1" spans="1:9" ht="35.25" customHeight="1">
      <c r="A1" s="274" t="s">
        <v>246</v>
      </c>
      <c r="B1" s="275"/>
      <c r="C1" s="275"/>
      <c r="D1" s="275"/>
      <c r="E1" s="275"/>
      <c r="F1" s="275"/>
    </row>
    <row r="2" spans="1:9" ht="27" customHeight="1">
      <c r="A2" s="147" t="s">
        <v>103</v>
      </c>
      <c r="B2" s="147" t="s">
        <v>178</v>
      </c>
      <c r="C2" s="147" t="s">
        <v>179</v>
      </c>
      <c r="D2" s="147" t="s">
        <v>303</v>
      </c>
      <c r="E2" s="147" t="s">
        <v>180</v>
      </c>
      <c r="F2" s="152" t="s">
        <v>297</v>
      </c>
      <c r="H2" s="190" t="s">
        <v>112</v>
      </c>
      <c r="I2" s="197">
        <v>1</v>
      </c>
    </row>
    <row r="3" spans="1:9" ht="39.75" customHeight="1">
      <c r="A3" s="276" t="s">
        <v>181</v>
      </c>
      <c r="B3" s="146" t="s">
        <v>131</v>
      </c>
      <c r="C3" s="145" t="s">
        <v>182</v>
      </c>
      <c r="D3" s="145"/>
      <c r="E3" s="145">
        <v>2</v>
      </c>
      <c r="F3" s="145">
        <v>2</v>
      </c>
      <c r="H3" s="154" t="s">
        <v>126</v>
      </c>
      <c r="I3" s="154">
        <v>2</v>
      </c>
    </row>
    <row r="4" spans="1:9" ht="39.75" customHeight="1">
      <c r="A4" s="277"/>
      <c r="B4" s="146" t="s">
        <v>131</v>
      </c>
      <c r="C4" s="145" t="s">
        <v>183</v>
      </c>
      <c r="D4" s="145"/>
      <c r="E4" s="145">
        <v>2</v>
      </c>
      <c r="F4" s="145">
        <v>2</v>
      </c>
    </row>
    <row r="5" spans="1:9" ht="39.75" customHeight="1">
      <c r="A5" s="277"/>
      <c r="B5" s="146" t="s">
        <v>184</v>
      </c>
      <c r="C5" s="145" t="s">
        <v>185</v>
      </c>
      <c r="D5" s="145"/>
      <c r="E5" s="145">
        <v>2</v>
      </c>
      <c r="F5" s="145">
        <v>2</v>
      </c>
      <c r="H5" s="227" t="s">
        <v>287</v>
      </c>
      <c r="I5" s="227"/>
    </row>
    <row r="6" spans="1:9" ht="39.75" customHeight="1">
      <c r="A6" s="277"/>
      <c r="B6" s="146" t="s">
        <v>184</v>
      </c>
      <c r="C6" s="145" t="s">
        <v>186</v>
      </c>
      <c r="D6" s="145"/>
      <c r="E6" s="145">
        <v>2</v>
      </c>
      <c r="F6" s="145">
        <v>2</v>
      </c>
      <c r="H6" s="151" t="s">
        <v>269</v>
      </c>
      <c r="I6" s="151">
        <f>COUNT(E3:E59)</f>
        <v>57</v>
      </c>
    </row>
    <row r="7" spans="1:9" ht="39.75" customHeight="1">
      <c r="A7" s="277"/>
      <c r="B7" s="146" t="s">
        <v>184</v>
      </c>
      <c r="C7" s="145" t="s">
        <v>187</v>
      </c>
      <c r="D7" s="145"/>
      <c r="E7" s="145">
        <v>2</v>
      </c>
      <c r="F7" s="145">
        <v>2</v>
      </c>
      <c r="H7" s="155" t="s">
        <v>270</v>
      </c>
      <c r="I7" s="155">
        <f>COUNTIF(E3:E59,"=1")</f>
        <v>0</v>
      </c>
    </row>
    <row r="8" spans="1:9" ht="39.75" customHeight="1">
      <c r="A8" s="277"/>
      <c r="B8" s="146" t="s">
        <v>184</v>
      </c>
      <c r="C8" s="145" t="s">
        <v>188</v>
      </c>
      <c r="D8" s="145"/>
      <c r="E8" s="145">
        <v>2</v>
      </c>
      <c r="F8" s="145">
        <v>2</v>
      </c>
      <c r="H8" s="156" t="s">
        <v>271</v>
      </c>
      <c r="I8" s="156">
        <f>COUNTIF(E3:E59,"=2")</f>
        <v>57</v>
      </c>
    </row>
    <row r="9" spans="1:9" ht="39.75" customHeight="1">
      <c r="A9" s="278"/>
      <c r="B9" s="146" t="s">
        <v>184</v>
      </c>
      <c r="C9" s="145" t="s">
        <v>189</v>
      </c>
      <c r="D9" s="145"/>
      <c r="E9" s="145">
        <v>2</v>
      </c>
      <c r="F9" s="145">
        <v>2</v>
      </c>
      <c r="H9" s="155" t="s">
        <v>272</v>
      </c>
      <c r="I9" s="158">
        <f>I7/I6</f>
        <v>0</v>
      </c>
    </row>
    <row r="10" spans="1:9" ht="39.75" customHeight="1">
      <c r="A10" s="276" t="s">
        <v>162</v>
      </c>
      <c r="B10" s="146" t="s">
        <v>137</v>
      </c>
      <c r="C10" s="145" t="s">
        <v>190</v>
      </c>
      <c r="D10" s="145"/>
      <c r="E10" s="145">
        <v>2</v>
      </c>
      <c r="F10" s="145">
        <v>2</v>
      </c>
      <c r="H10" s="196" t="s">
        <v>273</v>
      </c>
      <c r="I10" s="159">
        <f>I8/I6</f>
        <v>1</v>
      </c>
    </row>
    <row r="11" spans="1:9" ht="39.75" customHeight="1">
      <c r="A11" s="277"/>
      <c r="B11" s="146" t="s">
        <v>137</v>
      </c>
      <c r="C11" s="145" t="s">
        <v>191</v>
      </c>
      <c r="D11" s="145"/>
      <c r="E11" s="145">
        <v>2</v>
      </c>
      <c r="F11" s="145">
        <v>2</v>
      </c>
    </row>
    <row r="12" spans="1:9" ht="39.75" customHeight="1">
      <c r="A12" s="277"/>
      <c r="B12" s="146" t="s">
        <v>137</v>
      </c>
      <c r="C12" s="145" t="s">
        <v>192</v>
      </c>
      <c r="D12" s="145"/>
      <c r="E12" s="145">
        <v>2</v>
      </c>
      <c r="F12" s="145">
        <v>2</v>
      </c>
      <c r="H12" s="151" t="s">
        <v>269</v>
      </c>
      <c r="I12" s="151">
        <f>COUNT(F3:F59)</f>
        <v>57</v>
      </c>
    </row>
    <row r="13" spans="1:9" ht="39.75" customHeight="1">
      <c r="A13" s="277"/>
      <c r="B13" s="146" t="s">
        <v>137</v>
      </c>
      <c r="C13" s="145" t="s">
        <v>193</v>
      </c>
      <c r="D13" s="145"/>
      <c r="E13" s="145">
        <v>2</v>
      </c>
      <c r="F13" s="145">
        <v>2</v>
      </c>
      <c r="H13" s="155" t="s">
        <v>274</v>
      </c>
      <c r="I13" s="155">
        <f>COUNTIF(F3:F59,"=1")</f>
        <v>0</v>
      </c>
    </row>
    <row r="14" spans="1:9" ht="39.75" customHeight="1">
      <c r="A14" s="277"/>
      <c r="B14" s="146" t="s">
        <v>137</v>
      </c>
      <c r="C14" s="145" t="s">
        <v>194</v>
      </c>
      <c r="D14" s="145"/>
      <c r="E14" s="145">
        <v>2</v>
      </c>
      <c r="F14" s="145">
        <v>2</v>
      </c>
      <c r="H14" s="156" t="s">
        <v>275</v>
      </c>
      <c r="I14" s="156">
        <f>COUNTIF(F3:F59,"=2")</f>
        <v>57</v>
      </c>
    </row>
    <row r="15" spans="1:9" ht="39.75" customHeight="1">
      <c r="A15" s="277"/>
      <c r="B15" s="146" t="s">
        <v>137</v>
      </c>
      <c r="C15" s="145" t="s">
        <v>195</v>
      </c>
      <c r="D15" s="145"/>
      <c r="E15" s="145">
        <v>2</v>
      </c>
      <c r="F15" s="145">
        <v>2</v>
      </c>
      <c r="H15" s="155" t="s">
        <v>276</v>
      </c>
      <c r="I15" s="158">
        <f>I13/I12</f>
        <v>0</v>
      </c>
    </row>
    <row r="16" spans="1:9" ht="39.75" customHeight="1">
      <c r="A16" s="277"/>
      <c r="B16" s="146" t="s">
        <v>137</v>
      </c>
      <c r="C16" s="145" t="s">
        <v>196</v>
      </c>
      <c r="D16" s="145"/>
      <c r="E16" s="145">
        <v>2</v>
      </c>
      <c r="F16" s="145">
        <v>2</v>
      </c>
      <c r="H16" s="156" t="s">
        <v>277</v>
      </c>
      <c r="I16" s="159">
        <f>I14/I12</f>
        <v>1</v>
      </c>
    </row>
    <row r="17" spans="1:6" ht="39.75" customHeight="1">
      <c r="A17" s="277"/>
      <c r="B17" s="146" t="s">
        <v>138</v>
      </c>
      <c r="C17" s="145" t="s">
        <v>197</v>
      </c>
      <c r="D17" s="145"/>
      <c r="E17" s="145">
        <v>2</v>
      </c>
      <c r="F17" s="145">
        <v>2</v>
      </c>
    </row>
    <row r="18" spans="1:6" ht="39.75" customHeight="1">
      <c r="A18" s="277"/>
      <c r="B18" s="146" t="s">
        <v>138</v>
      </c>
      <c r="C18" s="145" t="s">
        <v>198</v>
      </c>
      <c r="D18" s="145"/>
      <c r="E18" s="145">
        <v>2</v>
      </c>
      <c r="F18" s="145">
        <v>2</v>
      </c>
    </row>
    <row r="19" spans="1:6" ht="39.75" customHeight="1">
      <c r="A19" s="277"/>
      <c r="B19" s="146" t="s">
        <v>139</v>
      </c>
      <c r="C19" s="146" t="s">
        <v>199</v>
      </c>
      <c r="D19" s="146"/>
      <c r="E19" s="145">
        <v>2</v>
      </c>
      <c r="F19" s="145">
        <v>2</v>
      </c>
    </row>
    <row r="20" spans="1:6" ht="39.75" customHeight="1">
      <c r="A20" s="277"/>
      <c r="B20" s="146" t="s">
        <v>139</v>
      </c>
      <c r="C20" s="146" t="s">
        <v>200</v>
      </c>
      <c r="D20" s="146"/>
      <c r="E20" s="145">
        <v>2</v>
      </c>
      <c r="F20" s="145">
        <v>2</v>
      </c>
    </row>
    <row r="21" spans="1:6" ht="39.75" customHeight="1">
      <c r="A21" s="278"/>
      <c r="B21" s="146" t="s">
        <v>141</v>
      </c>
      <c r="C21" s="145" t="s">
        <v>201</v>
      </c>
      <c r="D21" s="145"/>
      <c r="E21" s="145">
        <v>2</v>
      </c>
      <c r="F21" s="145">
        <v>2</v>
      </c>
    </row>
    <row r="22" spans="1:6" ht="39.75" customHeight="1">
      <c r="A22" s="271" t="s">
        <v>400</v>
      </c>
      <c r="B22" s="146" t="s">
        <v>143</v>
      </c>
      <c r="C22" s="145" t="s">
        <v>202</v>
      </c>
      <c r="D22" s="145"/>
      <c r="E22" s="145">
        <v>2</v>
      </c>
      <c r="F22" s="145">
        <v>2</v>
      </c>
    </row>
    <row r="23" spans="1:6" ht="39.75" customHeight="1">
      <c r="A23" s="273"/>
      <c r="B23" s="146" t="s">
        <v>143</v>
      </c>
      <c r="C23" s="145" t="s">
        <v>203</v>
      </c>
      <c r="D23" s="145"/>
      <c r="E23" s="145">
        <v>2</v>
      </c>
      <c r="F23" s="145">
        <v>2</v>
      </c>
    </row>
    <row r="24" spans="1:6" ht="39.75" customHeight="1">
      <c r="A24" s="276" t="s">
        <v>204</v>
      </c>
      <c r="B24" s="146" t="s">
        <v>144</v>
      </c>
      <c r="C24" s="145" t="s">
        <v>205</v>
      </c>
      <c r="D24" s="145"/>
      <c r="E24" s="145">
        <v>2</v>
      </c>
      <c r="F24" s="145">
        <v>2</v>
      </c>
    </row>
    <row r="25" spans="1:6" ht="39.75" customHeight="1">
      <c r="A25" s="277"/>
      <c r="B25" s="146" t="s">
        <v>144</v>
      </c>
      <c r="C25" s="145" t="s">
        <v>206</v>
      </c>
      <c r="D25" s="145"/>
      <c r="E25" s="145">
        <v>2</v>
      </c>
      <c r="F25" s="145">
        <v>2</v>
      </c>
    </row>
    <row r="26" spans="1:6" ht="39.75" customHeight="1">
      <c r="A26" s="277"/>
      <c r="B26" s="146" t="s">
        <v>144</v>
      </c>
      <c r="C26" s="145" t="s">
        <v>207</v>
      </c>
      <c r="D26" s="145"/>
      <c r="E26" s="145">
        <v>2</v>
      </c>
      <c r="F26" s="145">
        <v>2</v>
      </c>
    </row>
    <row r="27" spans="1:6" ht="39.75" customHeight="1">
      <c r="A27" s="277"/>
      <c r="B27" s="146" t="s">
        <v>144</v>
      </c>
      <c r="C27" s="145" t="s">
        <v>208</v>
      </c>
      <c r="D27" s="145"/>
      <c r="E27" s="145">
        <v>2</v>
      </c>
      <c r="F27" s="145">
        <v>2</v>
      </c>
    </row>
    <row r="28" spans="1:6" ht="39.75" customHeight="1">
      <c r="A28" s="277"/>
      <c r="B28" s="146" t="s">
        <v>144</v>
      </c>
      <c r="C28" s="145" t="s">
        <v>209</v>
      </c>
      <c r="D28" s="145"/>
      <c r="E28" s="145">
        <v>2</v>
      </c>
      <c r="F28" s="145">
        <v>2</v>
      </c>
    </row>
    <row r="29" spans="1:6" ht="39.75" customHeight="1">
      <c r="A29" s="277"/>
      <c r="B29" s="146" t="s">
        <v>144</v>
      </c>
      <c r="C29" s="145" t="s">
        <v>210</v>
      </c>
      <c r="D29" s="145"/>
      <c r="E29" s="145">
        <v>2</v>
      </c>
      <c r="F29" s="145">
        <v>2</v>
      </c>
    </row>
    <row r="30" spans="1:6" ht="39.75" customHeight="1">
      <c r="A30" s="277"/>
      <c r="B30" s="146" t="s">
        <v>144</v>
      </c>
      <c r="C30" s="145" t="s">
        <v>211</v>
      </c>
      <c r="D30" s="145"/>
      <c r="E30" s="145">
        <v>2</v>
      </c>
      <c r="F30" s="145">
        <v>2</v>
      </c>
    </row>
    <row r="31" spans="1:6" ht="39.75" customHeight="1">
      <c r="A31" s="277"/>
      <c r="B31" s="146" t="s">
        <v>144</v>
      </c>
      <c r="C31" s="145" t="s">
        <v>212</v>
      </c>
      <c r="D31" s="145"/>
      <c r="E31" s="145">
        <v>2</v>
      </c>
      <c r="F31" s="145">
        <v>2</v>
      </c>
    </row>
    <row r="32" spans="1:6" ht="39.75" customHeight="1">
      <c r="A32" s="277"/>
      <c r="B32" s="146" t="s">
        <v>144</v>
      </c>
      <c r="C32" s="145" t="s">
        <v>213</v>
      </c>
      <c r="D32" s="145"/>
      <c r="E32" s="145">
        <v>2</v>
      </c>
      <c r="F32" s="145">
        <v>2</v>
      </c>
    </row>
    <row r="33" spans="1:6" ht="39.75" customHeight="1">
      <c r="A33" s="277"/>
      <c r="B33" s="146" t="s">
        <v>214</v>
      </c>
      <c r="C33" s="145" t="s">
        <v>215</v>
      </c>
      <c r="D33" s="145"/>
      <c r="E33" s="145">
        <v>2</v>
      </c>
      <c r="F33" s="145">
        <v>2</v>
      </c>
    </row>
    <row r="34" spans="1:6" ht="39.75" customHeight="1">
      <c r="A34" s="277"/>
      <c r="B34" s="146" t="s">
        <v>214</v>
      </c>
      <c r="C34" s="145" t="s">
        <v>216</v>
      </c>
      <c r="D34" s="145"/>
      <c r="E34" s="145">
        <v>2</v>
      </c>
      <c r="F34" s="145">
        <v>2</v>
      </c>
    </row>
    <row r="35" spans="1:6" ht="39.75" customHeight="1">
      <c r="A35" s="277"/>
      <c r="B35" s="146" t="s">
        <v>214</v>
      </c>
      <c r="C35" s="145" t="s">
        <v>217</v>
      </c>
      <c r="D35" s="145"/>
      <c r="E35" s="145">
        <v>2</v>
      </c>
      <c r="F35" s="145">
        <v>2</v>
      </c>
    </row>
    <row r="36" spans="1:6" ht="39.75" customHeight="1">
      <c r="A36" s="278"/>
      <c r="B36" s="146" t="s">
        <v>214</v>
      </c>
      <c r="C36" s="145" t="s">
        <v>218</v>
      </c>
      <c r="D36" s="145"/>
      <c r="E36" s="145">
        <v>2</v>
      </c>
      <c r="F36" s="145">
        <v>2</v>
      </c>
    </row>
    <row r="37" spans="1:6" ht="39.75" customHeight="1">
      <c r="A37" s="276" t="s">
        <v>219</v>
      </c>
      <c r="B37" s="146" t="s">
        <v>146</v>
      </c>
      <c r="C37" s="145" t="s">
        <v>220</v>
      </c>
      <c r="D37" s="145"/>
      <c r="E37" s="145">
        <v>2</v>
      </c>
      <c r="F37" s="145">
        <v>2</v>
      </c>
    </row>
    <row r="38" spans="1:6" ht="39.75" customHeight="1">
      <c r="A38" s="277"/>
      <c r="B38" s="146" t="s">
        <v>146</v>
      </c>
      <c r="C38" s="145" t="s">
        <v>221</v>
      </c>
      <c r="D38" s="145"/>
      <c r="E38" s="145">
        <v>2</v>
      </c>
      <c r="F38" s="145">
        <v>2</v>
      </c>
    </row>
    <row r="39" spans="1:6" ht="39.75" customHeight="1">
      <c r="A39" s="277"/>
      <c r="B39" s="146" t="s">
        <v>146</v>
      </c>
      <c r="C39" s="145" t="s">
        <v>222</v>
      </c>
      <c r="D39" s="145"/>
      <c r="E39" s="145">
        <v>2</v>
      </c>
      <c r="F39" s="145">
        <v>2</v>
      </c>
    </row>
    <row r="40" spans="1:6" ht="39.75" customHeight="1">
      <c r="A40" s="277"/>
      <c r="B40" s="146" t="s">
        <v>146</v>
      </c>
      <c r="C40" s="145" t="s">
        <v>223</v>
      </c>
      <c r="D40" s="145"/>
      <c r="E40" s="145">
        <v>2</v>
      </c>
      <c r="F40" s="145">
        <v>2</v>
      </c>
    </row>
    <row r="41" spans="1:6" ht="39.75" customHeight="1">
      <c r="A41" s="277"/>
      <c r="B41" s="146" t="s">
        <v>146</v>
      </c>
      <c r="C41" s="145" t="s">
        <v>224</v>
      </c>
      <c r="D41" s="145"/>
      <c r="E41" s="145">
        <v>2</v>
      </c>
      <c r="F41" s="145">
        <v>2</v>
      </c>
    </row>
    <row r="42" spans="1:6" ht="39.75" customHeight="1">
      <c r="A42" s="277"/>
      <c r="B42" s="146" t="s">
        <v>148</v>
      </c>
      <c r="C42" s="145" t="s">
        <v>225</v>
      </c>
      <c r="D42" s="145"/>
      <c r="E42" s="145">
        <v>2</v>
      </c>
      <c r="F42" s="145">
        <v>2</v>
      </c>
    </row>
    <row r="43" spans="1:6" ht="39.75" customHeight="1">
      <c r="A43" s="277"/>
      <c r="B43" s="146" t="s">
        <v>148</v>
      </c>
      <c r="C43" s="145" t="s">
        <v>226</v>
      </c>
      <c r="D43" s="145"/>
      <c r="E43" s="145">
        <v>2</v>
      </c>
      <c r="F43" s="145">
        <v>2</v>
      </c>
    </row>
    <row r="44" spans="1:6" ht="39.75" customHeight="1">
      <c r="A44" s="277"/>
      <c r="B44" s="146" t="s">
        <v>227</v>
      </c>
      <c r="C44" s="145" t="s">
        <v>228</v>
      </c>
      <c r="D44" s="145"/>
      <c r="E44" s="145">
        <v>2</v>
      </c>
      <c r="F44" s="145">
        <v>2</v>
      </c>
    </row>
    <row r="45" spans="1:6" ht="39.75" customHeight="1">
      <c r="A45" s="277"/>
      <c r="B45" s="146" t="s">
        <v>227</v>
      </c>
      <c r="C45" s="145" t="s">
        <v>229</v>
      </c>
      <c r="D45" s="145"/>
      <c r="E45" s="145">
        <v>2</v>
      </c>
      <c r="F45" s="145">
        <v>2</v>
      </c>
    </row>
    <row r="46" spans="1:6" ht="39.75" customHeight="1">
      <c r="A46" s="277"/>
      <c r="B46" s="146" t="s">
        <v>230</v>
      </c>
      <c r="C46" s="145" t="s">
        <v>231</v>
      </c>
      <c r="D46" s="145"/>
      <c r="E46" s="145">
        <v>2</v>
      </c>
      <c r="F46" s="145">
        <v>2</v>
      </c>
    </row>
    <row r="47" spans="1:6" ht="39.75" customHeight="1">
      <c r="A47" s="277"/>
      <c r="B47" s="146" t="s">
        <v>230</v>
      </c>
      <c r="C47" s="145" t="s">
        <v>232</v>
      </c>
      <c r="D47" s="145"/>
      <c r="E47" s="145">
        <v>2</v>
      </c>
      <c r="F47" s="145">
        <v>2</v>
      </c>
    </row>
    <row r="48" spans="1:6" ht="39.75" customHeight="1">
      <c r="A48" s="277"/>
      <c r="B48" s="146" t="s">
        <v>230</v>
      </c>
      <c r="C48" s="145" t="s">
        <v>233</v>
      </c>
      <c r="D48" s="145"/>
      <c r="E48" s="145">
        <v>2</v>
      </c>
      <c r="F48" s="145">
        <v>2</v>
      </c>
    </row>
    <row r="49" spans="1:6" ht="39.75" customHeight="1">
      <c r="A49" s="277"/>
      <c r="B49" s="146" t="s">
        <v>230</v>
      </c>
      <c r="C49" s="146" t="s">
        <v>234</v>
      </c>
      <c r="D49" s="146"/>
      <c r="E49" s="145">
        <v>2</v>
      </c>
      <c r="F49" s="145">
        <v>2</v>
      </c>
    </row>
    <row r="50" spans="1:6" ht="39.75" customHeight="1">
      <c r="A50" s="277"/>
      <c r="B50" s="146" t="s">
        <v>230</v>
      </c>
      <c r="C50" s="146" t="s">
        <v>235</v>
      </c>
      <c r="D50" s="146"/>
      <c r="E50" s="145">
        <v>2</v>
      </c>
      <c r="F50" s="145">
        <v>2</v>
      </c>
    </row>
    <row r="51" spans="1:6" ht="39.75" customHeight="1">
      <c r="A51" s="277"/>
      <c r="B51" s="146" t="s">
        <v>230</v>
      </c>
      <c r="C51" s="146" t="s">
        <v>236</v>
      </c>
      <c r="D51" s="146"/>
      <c r="E51" s="145">
        <v>2</v>
      </c>
      <c r="F51" s="145">
        <v>2</v>
      </c>
    </row>
    <row r="52" spans="1:6" ht="39.75" customHeight="1">
      <c r="A52" s="277"/>
      <c r="B52" s="146" t="s">
        <v>230</v>
      </c>
      <c r="C52" s="146" t="s">
        <v>237</v>
      </c>
      <c r="D52" s="146"/>
      <c r="E52" s="145">
        <v>2</v>
      </c>
      <c r="F52" s="145">
        <v>2</v>
      </c>
    </row>
    <row r="53" spans="1:6" ht="39.75" customHeight="1">
      <c r="A53" s="277"/>
      <c r="B53" s="146" t="s">
        <v>230</v>
      </c>
      <c r="C53" s="146" t="s">
        <v>238</v>
      </c>
      <c r="D53" s="146"/>
      <c r="E53" s="145">
        <v>2</v>
      </c>
      <c r="F53" s="145">
        <v>2</v>
      </c>
    </row>
    <row r="54" spans="1:6" ht="39.75" customHeight="1">
      <c r="A54" s="278"/>
      <c r="B54" s="146" t="s">
        <v>230</v>
      </c>
      <c r="C54" s="146" t="s">
        <v>239</v>
      </c>
      <c r="D54" s="146"/>
      <c r="E54" s="145">
        <v>2</v>
      </c>
      <c r="F54" s="145">
        <v>2</v>
      </c>
    </row>
    <row r="55" spans="1:6" ht="39.75" customHeight="1">
      <c r="A55" s="271" t="s">
        <v>240</v>
      </c>
      <c r="B55" s="146" t="s">
        <v>152</v>
      </c>
      <c r="C55" s="146" t="s">
        <v>241</v>
      </c>
      <c r="D55" s="146"/>
      <c r="E55" s="145">
        <v>2</v>
      </c>
      <c r="F55" s="145">
        <v>2</v>
      </c>
    </row>
    <row r="56" spans="1:6" ht="39.75" customHeight="1">
      <c r="A56" s="272"/>
      <c r="B56" s="146" t="s">
        <v>155</v>
      </c>
      <c r="C56" s="146" t="s">
        <v>242</v>
      </c>
      <c r="D56" s="146"/>
      <c r="E56" s="145">
        <v>2</v>
      </c>
      <c r="F56" s="145">
        <v>2</v>
      </c>
    </row>
    <row r="57" spans="1:6" ht="39.75" customHeight="1">
      <c r="A57" s="272"/>
      <c r="B57" s="146" t="s">
        <v>155</v>
      </c>
      <c r="C57" s="146" t="s">
        <v>243</v>
      </c>
      <c r="D57" s="146"/>
      <c r="E57" s="145">
        <v>2</v>
      </c>
      <c r="F57" s="145">
        <v>2</v>
      </c>
    </row>
    <row r="58" spans="1:6" ht="39.75" customHeight="1">
      <c r="A58" s="272"/>
      <c r="B58" s="146" t="s">
        <v>155</v>
      </c>
      <c r="C58" s="146" t="s">
        <v>244</v>
      </c>
      <c r="D58" s="146"/>
      <c r="E58" s="145">
        <v>2</v>
      </c>
      <c r="F58" s="145">
        <v>2</v>
      </c>
    </row>
    <row r="59" spans="1:6" ht="39.75" customHeight="1">
      <c r="A59" s="273"/>
      <c r="B59" s="146" t="s">
        <v>155</v>
      </c>
      <c r="C59" s="146" t="s">
        <v>245</v>
      </c>
      <c r="D59" s="146"/>
      <c r="E59" s="145">
        <v>2</v>
      </c>
      <c r="F59" s="145">
        <v>2</v>
      </c>
    </row>
  </sheetData>
  <mergeCells count="8">
    <mergeCell ref="A55:A59"/>
    <mergeCell ref="A1:F1"/>
    <mergeCell ref="H5:I5"/>
    <mergeCell ref="A3:A9"/>
    <mergeCell ref="A10:A21"/>
    <mergeCell ref="A22:A23"/>
    <mergeCell ref="A24:A36"/>
    <mergeCell ref="A37:A54"/>
  </mergeCells>
  <conditionalFormatting sqref="E22:E23 F22 E23:F59 E3:F21">
    <cfRule type="colorScale" priority="6">
      <colorScale>
        <cfvo type="num" val="1"/>
        <cfvo type="num" val="2"/>
        <color rgb="FF00B050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J61"/>
  <sheetViews>
    <sheetView rightToLeft="1" topLeftCell="B1" workbookViewId="0">
      <selection activeCell="E3" sqref="E3"/>
    </sheetView>
  </sheetViews>
  <sheetFormatPr defaultRowHeight="15"/>
  <cols>
    <col min="2" max="2" width="12.25" customWidth="1"/>
    <col min="3" max="3" width="21.125" customWidth="1"/>
    <col min="4" max="4" width="47.875" customWidth="1"/>
    <col min="5" max="5" width="13" customWidth="1"/>
    <col min="9" max="9" width="14.375" customWidth="1"/>
  </cols>
  <sheetData>
    <row r="1" spans="2:10" ht="22.5" customHeight="1" thickBot="1">
      <c r="B1" s="282" t="s">
        <v>388</v>
      </c>
      <c r="C1" s="283"/>
      <c r="D1" s="283"/>
      <c r="E1" s="284"/>
      <c r="F1" s="176"/>
    </row>
    <row r="2" spans="2:10" ht="20.25" thickBot="1">
      <c r="B2" s="184" t="s">
        <v>103</v>
      </c>
      <c r="C2" s="185" t="s">
        <v>178</v>
      </c>
      <c r="D2" s="186" t="s">
        <v>179</v>
      </c>
      <c r="E2" s="187" t="s">
        <v>249</v>
      </c>
      <c r="F2" s="187" t="s">
        <v>389</v>
      </c>
      <c r="G2" s="222" t="s">
        <v>268</v>
      </c>
    </row>
    <row r="3" spans="2:10" s="175" customFormat="1" ht="39" customHeight="1" thickBot="1">
      <c r="B3" s="279" t="s">
        <v>181</v>
      </c>
      <c r="C3" s="180" t="s">
        <v>129</v>
      </c>
      <c r="D3" s="177" t="s">
        <v>327</v>
      </c>
      <c r="E3" s="182"/>
      <c r="F3" s="148">
        <v>2</v>
      </c>
      <c r="G3" s="148">
        <v>2</v>
      </c>
      <c r="I3" s="153" t="s">
        <v>112</v>
      </c>
      <c r="J3" s="153">
        <v>1</v>
      </c>
    </row>
    <row r="4" spans="2:10" s="175" customFormat="1" ht="39" customHeight="1" thickBot="1">
      <c r="B4" s="280"/>
      <c r="C4" s="180" t="s">
        <v>184</v>
      </c>
      <c r="D4" s="177" t="s">
        <v>328</v>
      </c>
      <c r="E4" s="182"/>
      <c r="F4" s="148">
        <v>2</v>
      </c>
      <c r="G4" s="148">
        <v>2</v>
      </c>
      <c r="I4" s="154" t="s">
        <v>126</v>
      </c>
      <c r="J4" s="154">
        <v>2</v>
      </c>
    </row>
    <row r="5" spans="2:10" s="175" customFormat="1" ht="39" customHeight="1" thickBot="1">
      <c r="B5" s="280"/>
      <c r="C5" s="180" t="s">
        <v>184</v>
      </c>
      <c r="D5" s="177" t="s">
        <v>329</v>
      </c>
      <c r="E5" s="182"/>
      <c r="F5" s="148">
        <v>2</v>
      </c>
      <c r="G5" s="148">
        <v>2</v>
      </c>
      <c r="I5"/>
      <c r="J5"/>
    </row>
    <row r="6" spans="2:10" s="175" customFormat="1" ht="39" customHeight="1" thickBot="1">
      <c r="B6" s="280"/>
      <c r="C6" s="180" t="s">
        <v>184</v>
      </c>
      <c r="D6" s="177" t="s">
        <v>330</v>
      </c>
      <c r="E6" s="182"/>
      <c r="F6" s="148">
        <v>2</v>
      </c>
      <c r="G6" s="148">
        <v>2</v>
      </c>
      <c r="I6" s="228" t="s">
        <v>287</v>
      </c>
      <c r="J6" s="228"/>
    </row>
    <row r="7" spans="2:10" s="175" customFormat="1" ht="39" customHeight="1" thickBot="1">
      <c r="B7" s="280"/>
      <c r="C7" s="180" t="s">
        <v>184</v>
      </c>
      <c r="D7" s="177" t="s">
        <v>331</v>
      </c>
      <c r="E7" s="182"/>
      <c r="F7" s="148">
        <v>2</v>
      </c>
      <c r="G7" s="148">
        <v>2</v>
      </c>
      <c r="I7" s="167" t="s">
        <v>269</v>
      </c>
      <c r="J7" s="167">
        <f>COUNT(F3:F61)</f>
        <v>59</v>
      </c>
    </row>
    <row r="8" spans="2:10" s="175" customFormat="1" ht="39" customHeight="1" thickBot="1">
      <c r="B8" s="280"/>
      <c r="C8" s="180" t="s">
        <v>184</v>
      </c>
      <c r="D8" s="177" t="s">
        <v>332</v>
      </c>
      <c r="E8" s="182"/>
      <c r="F8" s="148">
        <v>2</v>
      </c>
      <c r="G8" s="148">
        <v>2</v>
      </c>
      <c r="I8" s="155" t="s">
        <v>270</v>
      </c>
      <c r="J8" s="155">
        <f>COUNTIF(F3:F61,"=1")</f>
        <v>0</v>
      </c>
    </row>
    <row r="9" spans="2:10" s="175" customFormat="1" ht="39" customHeight="1" thickBot="1">
      <c r="B9" s="280"/>
      <c r="C9" s="180" t="s">
        <v>184</v>
      </c>
      <c r="D9" s="177" t="s">
        <v>333</v>
      </c>
      <c r="E9" s="182"/>
      <c r="F9" s="148">
        <v>2</v>
      </c>
      <c r="G9" s="148">
        <v>2</v>
      </c>
      <c r="I9" s="156" t="s">
        <v>271</v>
      </c>
      <c r="J9" s="156">
        <f>COUNTIF(F3:F61,"=2")</f>
        <v>59</v>
      </c>
    </row>
    <row r="10" spans="2:10" s="175" customFormat="1" ht="39" customHeight="1" thickBot="1">
      <c r="B10" s="280"/>
      <c r="C10" s="180" t="s">
        <v>134</v>
      </c>
      <c r="D10" s="177" t="s">
        <v>334</v>
      </c>
      <c r="E10" s="182"/>
      <c r="F10" s="148">
        <v>2</v>
      </c>
      <c r="G10" s="148">
        <v>2</v>
      </c>
      <c r="I10" s="155" t="s">
        <v>272</v>
      </c>
      <c r="J10" s="158">
        <f>J8/J7</f>
        <v>0</v>
      </c>
    </row>
    <row r="11" spans="2:10" s="175" customFormat="1" ht="39" customHeight="1" thickBot="1">
      <c r="B11" s="281"/>
      <c r="C11" s="180" t="s">
        <v>253</v>
      </c>
      <c r="D11" s="177" t="s">
        <v>335</v>
      </c>
      <c r="E11" s="182"/>
      <c r="F11" s="148">
        <v>2</v>
      </c>
      <c r="G11" s="148">
        <v>2</v>
      </c>
      <c r="I11" s="156" t="s">
        <v>273</v>
      </c>
      <c r="J11" s="159">
        <f>J9/J7</f>
        <v>1</v>
      </c>
    </row>
    <row r="12" spans="2:10" s="175" customFormat="1" ht="39" customHeight="1" thickBot="1">
      <c r="B12" s="279" t="s">
        <v>162</v>
      </c>
      <c r="C12" s="180" t="s">
        <v>137</v>
      </c>
      <c r="D12" s="177" t="s">
        <v>336</v>
      </c>
      <c r="E12" s="182"/>
      <c r="F12" s="148">
        <v>2</v>
      </c>
      <c r="G12" s="148">
        <v>2</v>
      </c>
      <c r="I12" s="157"/>
      <c r="J12" s="157"/>
    </row>
    <row r="13" spans="2:10" s="175" customFormat="1" ht="39" customHeight="1" thickBot="1">
      <c r="B13" s="280"/>
      <c r="C13" s="180" t="s">
        <v>137</v>
      </c>
      <c r="D13" s="177" t="s">
        <v>337</v>
      </c>
      <c r="E13" s="182"/>
      <c r="F13" s="148">
        <v>2</v>
      </c>
      <c r="G13" s="148">
        <v>2</v>
      </c>
      <c r="I13" s="166" t="s">
        <v>269</v>
      </c>
      <c r="J13" s="166">
        <f>COUNT(G3:G61)</f>
        <v>59</v>
      </c>
    </row>
    <row r="14" spans="2:10" s="175" customFormat="1" ht="39" customHeight="1" thickBot="1">
      <c r="B14" s="280"/>
      <c r="C14" s="180" t="s">
        <v>137</v>
      </c>
      <c r="D14" s="177" t="s">
        <v>338</v>
      </c>
      <c r="E14" s="182"/>
      <c r="F14" s="148">
        <v>2</v>
      </c>
      <c r="G14" s="148">
        <v>2</v>
      </c>
      <c r="I14" s="155" t="s">
        <v>274</v>
      </c>
      <c r="J14" s="155">
        <f>COUNTIF(G3:G61,"=1")</f>
        <v>0</v>
      </c>
    </row>
    <row r="15" spans="2:10" s="175" customFormat="1" ht="39" customHeight="1" thickBot="1">
      <c r="B15" s="280"/>
      <c r="C15" s="180" t="s">
        <v>137</v>
      </c>
      <c r="D15" s="177" t="s">
        <v>339</v>
      </c>
      <c r="E15" s="182"/>
      <c r="F15" s="148">
        <v>2</v>
      </c>
      <c r="G15" s="148">
        <v>2</v>
      </c>
      <c r="I15" s="156" t="s">
        <v>275</v>
      </c>
      <c r="J15" s="156">
        <f>COUNTIF(G3:G61,"=2")</f>
        <v>59</v>
      </c>
    </row>
    <row r="16" spans="2:10" s="175" customFormat="1" ht="39" customHeight="1" thickBot="1">
      <c r="B16" s="280"/>
      <c r="C16" s="180" t="s">
        <v>137</v>
      </c>
      <c r="D16" s="177" t="s">
        <v>340</v>
      </c>
      <c r="E16" s="182"/>
      <c r="F16" s="148">
        <v>2</v>
      </c>
      <c r="G16" s="148">
        <v>2</v>
      </c>
      <c r="I16" s="155" t="s">
        <v>276</v>
      </c>
      <c r="J16" s="158">
        <f>J14/J13</f>
        <v>0</v>
      </c>
    </row>
    <row r="17" spans="2:10" s="175" customFormat="1" ht="39" customHeight="1" thickBot="1">
      <c r="B17" s="280"/>
      <c r="C17" s="180" t="s">
        <v>137</v>
      </c>
      <c r="D17" s="177" t="s">
        <v>341</v>
      </c>
      <c r="E17" s="182"/>
      <c r="F17" s="148">
        <v>2</v>
      </c>
      <c r="G17" s="148">
        <v>2</v>
      </c>
      <c r="I17" s="156" t="s">
        <v>277</v>
      </c>
      <c r="J17" s="159">
        <f>J15/J13</f>
        <v>1</v>
      </c>
    </row>
    <row r="18" spans="2:10" s="175" customFormat="1" ht="39" customHeight="1" thickBot="1">
      <c r="B18" s="280"/>
      <c r="C18" s="180" t="s">
        <v>137</v>
      </c>
      <c r="D18" s="177" t="s">
        <v>342</v>
      </c>
      <c r="E18" s="182"/>
      <c r="F18" s="148">
        <v>2</v>
      </c>
      <c r="G18" s="148">
        <v>2</v>
      </c>
    </row>
    <row r="19" spans="2:10" s="175" customFormat="1" ht="39" customHeight="1">
      <c r="B19" s="280"/>
      <c r="C19" s="181" t="s">
        <v>137</v>
      </c>
      <c r="D19" s="178" t="s">
        <v>343</v>
      </c>
      <c r="E19" s="182"/>
      <c r="F19" s="148">
        <v>2</v>
      </c>
      <c r="G19" s="148">
        <v>2</v>
      </c>
    </row>
    <row r="20" spans="2:10" s="175" customFormat="1" ht="39" customHeight="1">
      <c r="B20" s="285"/>
      <c r="C20" s="182" t="s">
        <v>137</v>
      </c>
      <c r="D20" s="179" t="s">
        <v>344</v>
      </c>
      <c r="E20" s="182"/>
      <c r="F20" s="148">
        <v>2</v>
      </c>
      <c r="G20" s="148">
        <v>2</v>
      </c>
    </row>
    <row r="21" spans="2:10" s="175" customFormat="1" ht="39" customHeight="1">
      <c r="B21" s="285"/>
      <c r="C21" s="182" t="s">
        <v>137</v>
      </c>
      <c r="D21" s="179" t="s">
        <v>345</v>
      </c>
      <c r="E21" s="182"/>
      <c r="F21" s="148">
        <v>2</v>
      </c>
      <c r="G21" s="148">
        <v>2</v>
      </c>
    </row>
    <row r="22" spans="2:10" s="175" customFormat="1" ht="39" customHeight="1">
      <c r="B22" s="285"/>
      <c r="C22" s="182" t="s">
        <v>138</v>
      </c>
      <c r="D22" s="179" t="s">
        <v>346</v>
      </c>
      <c r="E22" s="182"/>
      <c r="F22" s="148">
        <v>2</v>
      </c>
      <c r="G22" s="148">
        <v>2</v>
      </c>
    </row>
    <row r="23" spans="2:10" s="175" customFormat="1" ht="39" customHeight="1" thickBot="1">
      <c r="B23" s="280"/>
      <c r="C23" s="180" t="s">
        <v>140</v>
      </c>
      <c r="D23" s="177" t="s">
        <v>347</v>
      </c>
      <c r="E23" s="182"/>
      <c r="F23" s="148">
        <v>2</v>
      </c>
      <c r="G23" s="148">
        <v>2</v>
      </c>
    </row>
    <row r="24" spans="2:10" s="175" customFormat="1" ht="39" customHeight="1" thickBot="1">
      <c r="B24" s="280"/>
      <c r="C24" s="180" t="s">
        <v>140</v>
      </c>
      <c r="D24" s="177" t="s">
        <v>348</v>
      </c>
      <c r="E24" s="182"/>
      <c r="F24" s="148">
        <v>2</v>
      </c>
      <c r="G24" s="148">
        <v>2</v>
      </c>
    </row>
    <row r="25" spans="2:10" s="175" customFormat="1" ht="39" customHeight="1" thickBot="1">
      <c r="B25" s="280"/>
      <c r="C25" s="180" t="s">
        <v>140</v>
      </c>
      <c r="D25" s="177" t="s">
        <v>349</v>
      </c>
      <c r="E25" s="182"/>
      <c r="F25" s="148">
        <v>2</v>
      </c>
      <c r="G25" s="148">
        <v>2</v>
      </c>
    </row>
    <row r="26" spans="2:10" s="175" customFormat="1" ht="39" customHeight="1" thickBot="1">
      <c r="B26" s="281"/>
      <c r="C26" s="180" t="s">
        <v>140</v>
      </c>
      <c r="D26" s="177" t="s">
        <v>350</v>
      </c>
      <c r="E26" s="182"/>
      <c r="F26" s="148">
        <v>2</v>
      </c>
      <c r="G26" s="148">
        <v>2</v>
      </c>
    </row>
    <row r="27" spans="2:10" s="175" customFormat="1" ht="39" customHeight="1" thickBot="1">
      <c r="B27" s="279" t="s">
        <v>387</v>
      </c>
      <c r="C27" s="180" t="s">
        <v>144</v>
      </c>
      <c r="D27" s="177" t="s">
        <v>351</v>
      </c>
      <c r="E27" s="182"/>
      <c r="F27" s="148">
        <v>2</v>
      </c>
      <c r="G27" s="148">
        <v>2</v>
      </c>
    </row>
    <row r="28" spans="2:10" s="175" customFormat="1" ht="39" customHeight="1" thickBot="1">
      <c r="B28" s="280"/>
      <c r="C28" s="180" t="s">
        <v>144</v>
      </c>
      <c r="D28" s="177" t="s">
        <v>352</v>
      </c>
      <c r="E28" s="182"/>
      <c r="F28" s="148">
        <v>2</v>
      </c>
      <c r="G28" s="148">
        <v>2</v>
      </c>
    </row>
    <row r="29" spans="2:10" s="175" customFormat="1" ht="39" customHeight="1" thickBot="1">
      <c r="B29" s="281"/>
      <c r="C29" s="180" t="s">
        <v>214</v>
      </c>
      <c r="D29" s="177" t="s">
        <v>353</v>
      </c>
      <c r="E29" s="182"/>
      <c r="F29" s="148">
        <v>2</v>
      </c>
      <c r="G29" s="148">
        <v>2</v>
      </c>
    </row>
    <row r="30" spans="2:10" s="175" customFormat="1" ht="39" customHeight="1" thickBot="1">
      <c r="B30" s="279" t="s">
        <v>219</v>
      </c>
      <c r="C30" s="180" t="s">
        <v>146</v>
      </c>
      <c r="D30" s="177" t="s">
        <v>354</v>
      </c>
      <c r="E30" s="182"/>
      <c r="F30" s="148">
        <v>2</v>
      </c>
      <c r="G30" s="148">
        <v>2</v>
      </c>
    </row>
    <row r="31" spans="2:10" s="175" customFormat="1" ht="39" customHeight="1" thickBot="1">
      <c r="B31" s="280"/>
      <c r="C31" s="180" t="s">
        <v>146</v>
      </c>
      <c r="D31" s="177" t="s">
        <v>355</v>
      </c>
      <c r="E31" s="182"/>
      <c r="F31" s="148">
        <v>2</v>
      </c>
      <c r="G31" s="148">
        <v>2</v>
      </c>
    </row>
    <row r="32" spans="2:10" s="175" customFormat="1" ht="39" customHeight="1" thickBot="1">
      <c r="B32" s="280"/>
      <c r="C32" s="180" t="s">
        <v>356</v>
      </c>
      <c r="D32" s="177" t="s">
        <v>357</v>
      </c>
      <c r="E32" s="182"/>
      <c r="F32" s="148">
        <v>2</v>
      </c>
      <c r="G32" s="148">
        <v>2</v>
      </c>
    </row>
    <row r="33" spans="2:7" s="175" customFormat="1" ht="39" customHeight="1" thickBot="1">
      <c r="B33" s="280"/>
      <c r="C33" s="180" t="s">
        <v>356</v>
      </c>
      <c r="D33" s="177" t="s">
        <v>358</v>
      </c>
      <c r="E33" s="182"/>
      <c r="F33" s="148">
        <v>2</v>
      </c>
      <c r="G33" s="148">
        <v>2</v>
      </c>
    </row>
    <row r="34" spans="2:7" s="175" customFormat="1" ht="39" customHeight="1" thickBot="1">
      <c r="B34" s="280"/>
      <c r="C34" s="180" t="s">
        <v>356</v>
      </c>
      <c r="D34" s="177" t="s">
        <v>359</v>
      </c>
      <c r="E34" s="182"/>
      <c r="F34" s="148">
        <v>2</v>
      </c>
      <c r="G34" s="148">
        <v>2</v>
      </c>
    </row>
    <row r="35" spans="2:7" s="175" customFormat="1" ht="39" customHeight="1" thickBot="1">
      <c r="B35" s="280"/>
      <c r="C35" s="180" t="s">
        <v>356</v>
      </c>
      <c r="D35" s="177" t="s">
        <v>360</v>
      </c>
      <c r="E35" s="182"/>
      <c r="F35" s="148">
        <v>2</v>
      </c>
      <c r="G35" s="148">
        <v>2</v>
      </c>
    </row>
    <row r="36" spans="2:7" s="175" customFormat="1" ht="39" customHeight="1" thickBot="1">
      <c r="B36" s="280"/>
      <c r="C36" s="180" t="s">
        <v>356</v>
      </c>
      <c r="D36" s="177" t="s">
        <v>361</v>
      </c>
      <c r="E36" s="182"/>
      <c r="F36" s="148">
        <v>2</v>
      </c>
      <c r="G36" s="148">
        <v>2</v>
      </c>
    </row>
    <row r="37" spans="2:7" s="175" customFormat="1" ht="39" customHeight="1" thickBot="1">
      <c r="B37" s="280"/>
      <c r="C37" s="180" t="s">
        <v>356</v>
      </c>
      <c r="D37" s="177" t="s">
        <v>362</v>
      </c>
      <c r="E37" s="182"/>
      <c r="F37" s="148">
        <v>2</v>
      </c>
      <c r="G37" s="148">
        <v>2</v>
      </c>
    </row>
    <row r="38" spans="2:7" s="175" customFormat="1" ht="39" customHeight="1" thickBot="1">
      <c r="B38" s="280"/>
      <c r="C38" s="180" t="s">
        <v>356</v>
      </c>
      <c r="D38" s="177" t="s">
        <v>363</v>
      </c>
      <c r="E38" s="182"/>
      <c r="F38" s="148">
        <v>2</v>
      </c>
      <c r="G38" s="148">
        <v>2</v>
      </c>
    </row>
    <row r="39" spans="2:7" s="175" customFormat="1" ht="39" customHeight="1" thickBot="1">
      <c r="B39" s="280"/>
      <c r="C39" s="180" t="s">
        <v>356</v>
      </c>
      <c r="D39" s="177" t="s">
        <v>364</v>
      </c>
      <c r="E39" s="182"/>
      <c r="F39" s="148">
        <v>2</v>
      </c>
      <c r="G39" s="148">
        <v>2</v>
      </c>
    </row>
    <row r="40" spans="2:7" s="175" customFormat="1" ht="39" customHeight="1" thickBot="1">
      <c r="B40" s="280"/>
      <c r="C40" s="180" t="s">
        <v>356</v>
      </c>
      <c r="D40" s="177" t="s">
        <v>365</v>
      </c>
      <c r="E40" s="182"/>
      <c r="F40" s="148">
        <v>2</v>
      </c>
      <c r="G40" s="148">
        <v>2</v>
      </c>
    </row>
    <row r="41" spans="2:7" s="175" customFormat="1" ht="39" customHeight="1" thickBot="1">
      <c r="B41" s="280"/>
      <c r="C41" s="180" t="s">
        <v>356</v>
      </c>
      <c r="D41" s="177" t="s">
        <v>366</v>
      </c>
      <c r="E41" s="182"/>
      <c r="F41" s="148">
        <v>2</v>
      </c>
      <c r="G41" s="148">
        <v>2</v>
      </c>
    </row>
    <row r="42" spans="2:7" s="175" customFormat="1" ht="39" customHeight="1" thickBot="1">
      <c r="B42" s="280"/>
      <c r="C42" s="180" t="s">
        <v>148</v>
      </c>
      <c r="D42" s="177" t="s">
        <v>367</v>
      </c>
      <c r="E42" s="182"/>
      <c r="F42" s="148">
        <v>2</v>
      </c>
      <c r="G42" s="148">
        <v>2</v>
      </c>
    </row>
    <row r="43" spans="2:7" s="175" customFormat="1" ht="39" customHeight="1" thickBot="1">
      <c r="B43" s="280"/>
      <c r="C43" s="180" t="s">
        <v>148</v>
      </c>
      <c r="D43" s="177" t="s">
        <v>368</v>
      </c>
      <c r="E43" s="182"/>
      <c r="F43" s="148">
        <v>2</v>
      </c>
      <c r="G43" s="148">
        <v>2</v>
      </c>
    </row>
    <row r="44" spans="2:7" s="175" customFormat="1" ht="39" customHeight="1" thickBot="1">
      <c r="B44" s="280"/>
      <c r="C44" s="180" t="s">
        <v>148</v>
      </c>
      <c r="D44" s="177" t="s">
        <v>369</v>
      </c>
      <c r="E44" s="182"/>
      <c r="F44" s="148">
        <v>2</v>
      </c>
      <c r="G44" s="148">
        <v>2</v>
      </c>
    </row>
    <row r="45" spans="2:7" s="175" customFormat="1" ht="39" customHeight="1" thickBot="1">
      <c r="B45" s="280"/>
      <c r="C45" s="180" t="s">
        <v>227</v>
      </c>
      <c r="D45" s="177" t="s">
        <v>370</v>
      </c>
      <c r="E45" s="182"/>
      <c r="F45" s="148">
        <v>2</v>
      </c>
      <c r="G45" s="148">
        <v>2</v>
      </c>
    </row>
    <row r="46" spans="2:7" s="175" customFormat="1" ht="39" customHeight="1" thickBot="1">
      <c r="B46" s="280"/>
      <c r="C46" s="180" t="s">
        <v>227</v>
      </c>
      <c r="D46" s="177" t="s">
        <v>371</v>
      </c>
      <c r="E46" s="182"/>
      <c r="F46" s="148">
        <v>2</v>
      </c>
      <c r="G46" s="148">
        <v>2</v>
      </c>
    </row>
    <row r="47" spans="2:7" s="175" customFormat="1" ht="39" customHeight="1" thickBot="1">
      <c r="B47" s="280"/>
      <c r="C47" s="180" t="s">
        <v>227</v>
      </c>
      <c r="D47" s="177" t="s">
        <v>372</v>
      </c>
      <c r="E47" s="182"/>
      <c r="F47" s="148">
        <v>2</v>
      </c>
      <c r="G47" s="148">
        <v>2</v>
      </c>
    </row>
    <row r="48" spans="2:7" s="175" customFormat="1" ht="39" customHeight="1" thickBot="1">
      <c r="B48" s="281"/>
      <c r="C48" s="180" t="s">
        <v>230</v>
      </c>
      <c r="D48" s="177" t="s">
        <v>373</v>
      </c>
      <c r="E48" s="182"/>
      <c r="F48" s="148">
        <v>2</v>
      </c>
      <c r="G48" s="148">
        <v>2</v>
      </c>
    </row>
    <row r="49" spans="2:7" s="175" customFormat="1" ht="39" customHeight="1" thickBot="1">
      <c r="B49" s="279" t="s">
        <v>240</v>
      </c>
      <c r="C49" s="180" t="s">
        <v>152</v>
      </c>
      <c r="D49" s="177" t="s">
        <v>374</v>
      </c>
      <c r="E49" s="182"/>
      <c r="F49" s="148">
        <v>2</v>
      </c>
      <c r="G49" s="148">
        <v>2</v>
      </c>
    </row>
    <row r="50" spans="2:7" s="175" customFormat="1" ht="39" customHeight="1" thickBot="1">
      <c r="B50" s="280"/>
      <c r="C50" s="180" t="s">
        <v>152</v>
      </c>
      <c r="D50" s="177" t="s">
        <v>375</v>
      </c>
      <c r="E50" s="182"/>
      <c r="F50" s="148">
        <v>2</v>
      </c>
      <c r="G50" s="148">
        <v>2</v>
      </c>
    </row>
    <row r="51" spans="2:7" s="175" customFormat="1" ht="39" customHeight="1" thickBot="1">
      <c r="B51" s="280"/>
      <c r="C51" s="180" t="s">
        <v>152</v>
      </c>
      <c r="D51" s="177" t="s">
        <v>376</v>
      </c>
      <c r="E51" s="182"/>
      <c r="F51" s="148">
        <v>2</v>
      </c>
      <c r="G51" s="148">
        <v>2</v>
      </c>
    </row>
    <row r="52" spans="2:7" s="175" customFormat="1" ht="39" customHeight="1" thickBot="1">
      <c r="B52" s="280"/>
      <c r="C52" s="180" t="s">
        <v>152</v>
      </c>
      <c r="D52" s="177" t="s">
        <v>377</v>
      </c>
      <c r="E52" s="182"/>
      <c r="F52" s="148">
        <v>2</v>
      </c>
      <c r="G52" s="148">
        <v>2</v>
      </c>
    </row>
    <row r="53" spans="2:7" s="175" customFormat="1" ht="39" customHeight="1" thickBot="1">
      <c r="B53" s="280"/>
      <c r="C53" s="180" t="s">
        <v>152</v>
      </c>
      <c r="D53" s="177" t="s">
        <v>378</v>
      </c>
      <c r="E53" s="182"/>
      <c r="F53" s="148">
        <v>2</v>
      </c>
      <c r="G53" s="148">
        <v>2</v>
      </c>
    </row>
    <row r="54" spans="2:7" s="175" customFormat="1" ht="39" customHeight="1" thickBot="1">
      <c r="B54" s="280"/>
      <c r="C54" s="180" t="s">
        <v>152</v>
      </c>
      <c r="D54" s="177" t="s">
        <v>379</v>
      </c>
      <c r="E54" s="182"/>
      <c r="F54" s="148">
        <v>2</v>
      </c>
      <c r="G54" s="148">
        <v>2</v>
      </c>
    </row>
    <row r="55" spans="2:7" s="175" customFormat="1" ht="39" customHeight="1" thickBot="1">
      <c r="B55" s="280"/>
      <c r="C55" s="180" t="s">
        <v>152</v>
      </c>
      <c r="D55" s="177" t="s">
        <v>380</v>
      </c>
      <c r="E55" s="182"/>
      <c r="F55" s="148">
        <v>2</v>
      </c>
      <c r="G55" s="148">
        <v>2</v>
      </c>
    </row>
    <row r="56" spans="2:7" s="175" customFormat="1" ht="39" customHeight="1" thickBot="1">
      <c r="B56" s="280"/>
      <c r="C56" s="180" t="s">
        <v>152</v>
      </c>
      <c r="D56" s="177" t="s">
        <v>381</v>
      </c>
      <c r="E56" s="182"/>
      <c r="F56" s="148">
        <v>2</v>
      </c>
      <c r="G56" s="148">
        <v>2</v>
      </c>
    </row>
    <row r="57" spans="2:7" s="175" customFormat="1" ht="39" customHeight="1" thickBot="1">
      <c r="B57" s="280"/>
      <c r="C57" s="180" t="s">
        <v>155</v>
      </c>
      <c r="D57" s="177" t="s">
        <v>382</v>
      </c>
      <c r="E57" s="182"/>
      <c r="F57" s="148">
        <v>2</v>
      </c>
      <c r="G57" s="148">
        <v>2</v>
      </c>
    </row>
    <row r="58" spans="2:7" s="175" customFormat="1" ht="39" customHeight="1" thickBot="1">
      <c r="B58" s="280"/>
      <c r="C58" s="180" t="s">
        <v>155</v>
      </c>
      <c r="D58" s="177" t="s">
        <v>383</v>
      </c>
      <c r="E58" s="182"/>
      <c r="F58" s="148">
        <v>2</v>
      </c>
      <c r="G58" s="148">
        <v>2</v>
      </c>
    </row>
    <row r="59" spans="2:7" s="175" customFormat="1" ht="39" customHeight="1" thickBot="1">
      <c r="B59" s="280"/>
      <c r="C59" s="180" t="s">
        <v>155</v>
      </c>
      <c r="D59" s="177" t="s">
        <v>384</v>
      </c>
      <c r="E59" s="182"/>
      <c r="F59" s="148">
        <v>2</v>
      </c>
      <c r="G59" s="148">
        <v>2</v>
      </c>
    </row>
    <row r="60" spans="2:7" s="175" customFormat="1" ht="39" customHeight="1" thickBot="1">
      <c r="B60" s="281"/>
      <c r="C60" s="180" t="s">
        <v>155</v>
      </c>
      <c r="D60" s="177" t="s">
        <v>385</v>
      </c>
      <c r="E60" s="182"/>
      <c r="F60" s="148">
        <v>2</v>
      </c>
      <c r="G60" s="148">
        <v>2</v>
      </c>
    </row>
    <row r="61" spans="2:7" s="175" customFormat="1" ht="39" customHeight="1" thickBot="1">
      <c r="B61" s="183" t="s">
        <v>264</v>
      </c>
      <c r="C61" s="180" t="s">
        <v>159</v>
      </c>
      <c r="D61" s="177" t="s">
        <v>386</v>
      </c>
      <c r="E61" s="182"/>
      <c r="F61" s="148">
        <v>2</v>
      </c>
      <c r="G61" s="148">
        <v>2</v>
      </c>
    </row>
  </sheetData>
  <mergeCells count="7">
    <mergeCell ref="B30:B48"/>
    <mergeCell ref="B49:B60"/>
    <mergeCell ref="B1:E1"/>
    <mergeCell ref="I6:J6"/>
    <mergeCell ref="B3:B11"/>
    <mergeCell ref="B12:B26"/>
    <mergeCell ref="B27:B29"/>
  </mergeCells>
  <conditionalFormatting sqref="F3:G61">
    <cfRule type="colorScale" priority="1">
      <colorScale>
        <cfvo type="num" val="1"/>
        <cfvo type="num" val="2"/>
        <color rgb="FF00B050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I21"/>
  <sheetViews>
    <sheetView rightToLeft="1" workbookViewId="0">
      <selection activeCell="F6" sqref="F6"/>
    </sheetView>
  </sheetViews>
  <sheetFormatPr defaultRowHeight="15"/>
  <cols>
    <col min="2" max="2" width="5.375" customWidth="1"/>
    <col min="3" max="3" width="11.875" customWidth="1"/>
    <col min="4" max="4" width="11.5" customWidth="1"/>
    <col min="8" max="8" width="16.5" customWidth="1"/>
    <col min="9" max="9" width="18.75" customWidth="1"/>
  </cols>
  <sheetData>
    <row r="1" spans="2:9" ht="15" customHeight="1">
      <c r="B1" s="286" t="s">
        <v>285</v>
      </c>
      <c r="C1" s="286"/>
      <c r="D1" s="286"/>
      <c r="E1" s="286"/>
      <c r="F1" s="286"/>
    </row>
    <row r="2" spans="2:9">
      <c r="B2" s="287"/>
      <c r="C2" s="287"/>
      <c r="D2" s="287"/>
      <c r="E2" s="287"/>
      <c r="F2" s="287"/>
    </row>
    <row r="3" spans="2:9" ht="22.5">
      <c r="B3" s="118" t="s">
        <v>103</v>
      </c>
      <c r="C3" s="118" t="s">
        <v>278</v>
      </c>
      <c r="D3" s="118" t="s">
        <v>279</v>
      </c>
      <c r="E3" s="118" t="s">
        <v>280</v>
      </c>
      <c r="F3" s="118" t="s">
        <v>286</v>
      </c>
    </row>
    <row r="4" spans="2:9" ht="22.5">
      <c r="B4" s="118">
        <v>1</v>
      </c>
      <c r="C4" s="118" t="s">
        <v>281</v>
      </c>
      <c r="D4" s="118"/>
      <c r="E4" s="118">
        <v>2</v>
      </c>
      <c r="F4" s="118">
        <v>2</v>
      </c>
      <c r="H4" s="153" t="s">
        <v>112</v>
      </c>
      <c r="I4" s="153">
        <v>1</v>
      </c>
    </row>
    <row r="5" spans="2:9" ht="22.5">
      <c r="B5" s="118">
        <v>2</v>
      </c>
      <c r="C5" s="118" t="s">
        <v>282</v>
      </c>
      <c r="D5" s="118"/>
      <c r="E5" s="118">
        <v>2</v>
      </c>
      <c r="F5" s="118">
        <v>2</v>
      </c>
      <c r="H5" s="154" t="s">
        <v>126</v>
      </c>
      <c r="I5" s="154">
        <v>2</v>
      </c>
    </row>
    <row r="6" spans="2:9" ht="22.5">
      <c r="B6" s="118">
        <v>3</v>
      </c>
      <c r="C6" s="118" t="s">
        <v>130</v>
      </c>
      <c r="D6" s="118"/>
      <c r="E6" s="118">
        <v>2</v>
      </c>
      <c r="F6" s="118">
        <v>2</v>
      </c>
    </row>
    <row r="7" spans="2:9" ht="22.5">
      <c r="B7" s="118">
        <v>4</v>
      </c>
      <c r="C7" s="118" t="s">
        <v>283</v>
      </c>
      <c r="D7" s="118"/>
      <c r="E7" s="118">
        <v>2</v>
      </c>
      <c r="F7" s="118">
        <v>2</v>
      </c>
    </row>
    <row r="8" spans="2:9" ht="22.5">
      <c r="B8" s="118">
        <v>5</v>
      </c>
      <c r="C8" s="118" t="s">
        <v>284</v>
      </c>
      <c r="D8" s="118"/>
      <c r="E8" s="118">
        <v>2</v>
      </c>
      <c r="F8" s="118">
        <v>2</v>
      </c>
    </row>
    <row r="10" spans="2:9">
      <c r="H10" s="227" t="s">
        <v>287</v>
      </c>
      <c r="I10" s="227"/>
    </row>
    <row r="11" spans="2:9">
      <c r="H11" s="151" t="s">
        <v>269</v>
      </c>
      <c r="I11" s="151">
        <f>COUNT(E4:E63)</f>
        <v>5</v>
      </c>
    </row>
    <row r="12" spans="2:9">
      <c r="H12" s="155" t="s">
        <v>270</v>
      </c>
      <c r="I12" s="155">
        <f>COUNTIF(E4:E63,"=1")</f>
        <v>0</v>
      </c>
    </row>
    <row r="13" spans="2:9">
      <c r="H13" s="156" t="s">
        <v>271</v>
      </c>
      <c r="I13" s="156">
        <f>I11-I12</f>
        <v>5</v>
      </c>
    </row>
    <row r="14" spans="2:9">
      <c r="H14" s="155" t="s">
        <v>272</v>
      </c>
      <c r="I14" s="158">
        <f>I12/I11</f>
        <v>0</v>
      </c>
    </row>
    <row r="15" spans="2:9">
      <c r="H15" s="156" t="s">
        <v>273</v>
      </c>
      <c r="I15" s="159">
        <f>I13/I11</f>
        <v>1</v>
      </c>
    </row>
    <row r="16" spans="2:9">
      <c r="H16" s="157"/>
      <c r="I16" s="157"/>
    </row>
    <row r="17" spans="8:9">
      <c r="H17" s="151" t="s">
        <v>269</v>
      </c>
      <c r="I17" s="151">
        <f>COUNT(F4:F63)</f>
        <v>5</v>
      </c>
    </row>
    <row r="18" spans="8:9">
      <c r="H18" s="155" t="s">
        <v>274</v>
      </c>
      <c r="I18" s="155">
        <f>COUNTIF(F4:F63,"=1")</f>
        <v>0</v>
      </c>
    </row>
    <row r="19" spans="8:9">
      <c r="H19" s="156" t="s">
        <v>275</v>
      </c>
      <c r="I19" s="156">
        <f>I17-I18</f>
        <v>5</v>
      </c>
    </row>
    <row r="20" spans="8:9">
      <c r="H20" s="155" t="s">
        <v>276</v>
      </c>
      <c r="I20" s="158">
        <f>I18/I17</f>
        <v>0</v>
      </c>
    </row>
    <row r="21" spans="8:9">
      <c r="H21" s="156" t="s">
        <v>277</v>
      </c>
      <c r="I21" s="159">
        <f>I19/I17</f>
        <v>1</v>
      </c>
    </row>
  </sheetData>
  <mergeCells count="2">
    <mergeCell ref="H10:I10"/>
    <mergeCell ref="B1:F2"/>
  </mergeCells>
  <conditionalFormatting sqref="E4:F8">
    <cfRule type="colorScale" priority="1">
      <colorScale>
        <cfvo type="num" val="1"/>
        <cfvo type="num" val="2"/>
        <color rgb="FF00B050"/>
        <color rgb="FFFF0000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N19"/>
  <sheetViews>
    <sheetView rightToLeft="1" workbookViewId="0">
      <selection activeCell="G13" sqref="G13"/>
    </sheetView>
  </sheetViews>
  <sheetFormatPr defaultRowHeight="15"/>
  <cols>
    <col min="2" max="2" width="5.375" customWidth="1"/>
    <col min="3" max="3" width="16.375" customWidth="1"/>
    <col min="4" max="4" width="18" customWidth="1"/>
    <col min="5" max="5" width="12.875" customWidth="1"/>
    <col min="8" max="8" width="16.5" customWidth="1"/>
    <col min="9" max="9" width="18.75" customWidth="1"/>
  </cols>
  <sheetData>
    <row r="1" spans="2:9" ht="15" customHeight="1">
      <c r="B1" s="286" t="s">
        <v>294</v>
      </c>
      <c r="C1" s="286"/>
      <c r="D1" s="286"/>
      <c r="E1" s="286"/>
      <c r="F1" s="286"/>
    </row>
    <row r="2" spans="2:9">
      <c r="B2" s="287"/>
      <c r="C2" s="287"/>
      <c r="D2" s="287"/>
      <c r="E2" s="288"/>
      <c r="F2" s="288"/>
    </row>
    <row r="3" spans="2:9" ht="22.5">
      <c r="B3" s="206" t="s">
        <v>103</v>
      </c>
      <c r="C3" s="206" t="s">
        <v>295</v>
      </c>
      <c r="D3" s="206" t="s">
        <v>298</v>
      </c>
      <c r="E3" s="206" t="s">
        <v>296</v>
      </c>
      <c r="F3" s="206" t="s">
        <v>297</v>
      </c>
    </row>
    <row r="4" spans="2:9" ht="18" customHeight="1">
      <c r="B4" s="206">
        <v>1</v>
      </c>
      <c r="C4" s="208" t="s">
        <v>390</v>
      </c>
      <c r="D4" s="209"/>
      <c r="E4" s="152">
        <v>2</v>
      </c>
      <c r="F4" s="152">
        <v>2</v>
      </c>
      <c r="H4" s="153" t="s">
        <v>112</v>
      </c>
      <c r="I4" s="153">
        <v>1</v>
      </c>
    </row>
    <row r="5" spans="2:9" ht="18" customHeight="1">
      <c r="B5" s="206">
        <v>2</v>
      </c>
      <c r="C5" s="208" t="s">
        <v>391</v>
      </c>
      <c r="D5" s="209"/>
      <c r="E5" s="152">
        <v>2</v>
      </c>
      <c r="F5" s="152">
        <v>2</v>
      </c>
      <c r="H5" s="154" t="s">
        <v>126</v>
      </c>
      <c r="I5" s="154">
        <v>2</v>
      </c>
    </row>
    <row r="6" spans="2:9" ht="18" customHeight="1">
      <c r="B6" s="206">
        <v>3</v>
      </c>
      <c r="C6" s="208" t="s">
        <v>392</v>
      </c>
      <c r="D6" s="209"/>
      <c r="E6" s="152">
        <v>2</v>
      </c>
      <c r="F6" s="152">
        <v>2</v>
      </c>
      <c r="H6" s="164" t="s">
        <v>399</v>
      </c>
      <c r="I6" s="220">
        <v>3</v>
      </c>
    </row>
    <row r="7" spans="2:9" ht="18" customHeight="1">
      <c r="B7" s="206">
        <v>4</v>
      </c>
      <c r="C7" s="208" t="s">
        <v>393</v>
      </c>
      <c r="D7" s="209"/>
      <c r="E7" s="152">
        <v>2</v>
      </c>
      <c r="F7" s="152">
        <v>2</v>
      </c>
    </row>
    <row r="8" spans="2:9" ht="18" customHeight="1">
      <c r="B8" s="206">
        <v>5</v>
      </c>
      <c r="C8" s="208" t="s">
        <v>394</v>
      </c>
      <c r="D8" s="209"/>
      <c r="E8" s="152">
        <v>2</v>
      </c>
      <c r="F8" s="152">
        <v>2</v>
      </c>
    </row>
    <row r="9" spans="2:9" ht="18" customHeight="1">
      <c r="B9" s="206">
        <v>6</v>
      </c>
      <c r="C9" s="208" t="s">
        <v>395</v>
      </c>
      <c r="D9" s="209"/>
      <c r="E9" s="152">
        <v>2</v>
      </c>
      <c r="F9" s="152">
        <v>2</v>
      </c>
      <c r="H9" s="167" t="s">
        <v>287</v>
      </c>
      <c r="I9" s="167"/>
    </row>
    <row r="10" spans="2:9" ht="18" customHeight="1">
      <c r="B10" s="206">
        <v>7</v>
      </c>
      <c r="C10" s="208" t="s">
        <v>396</v>
      </c>
      <c r="D10" s="209"/>
      <c r="E10" s="152">
        <v>2</v>
      </c>
      <c r="F10" s="152">
        <v>2</v>
      </c>
      <c r="H10" s="189" t="s">
        <v>269</v>
      </c>
      <c r="I10" s="167">
        <f>COUNT(E4:E13)</f>
        <v>10</v>
      </c>
    </row>
    <row r="11" spans="2:9" ht="18" customHeight="1">
      <c r="B11" s="206">
        <v>8</v>
      </c>
      <c r="C11" s="208" t="s">
        <v>397</v>
      </c>
      <c r="D11" s="209"/>
      <c r="E11" s="152">
        <v>2</v>
      </c>
      <c r="F11" s="152">
        <v>2</v>
      </c>
      <c r="H11" s="190" t="s">
        <v>270</v>
      </c>
      <c r="I11" s="155">
        <f>COUNTIF(E4:E12,"=1")</f>
        <v>0</v>
      </c>
    </row>
    <row r="12" spans="2:9" ht="18" customHeight="1">
      <c r="B12" s="206">
        <v>9</v>
      </c>
      <c r="C12" s="208" t="s">
        <v>398</v>
      </c>
      <c r="D12" s="209"/>
      <c r="E12" s="152">
        <v>2</v>
      </c>
      <c r="F12" s="152">
        <v>2</v>
      </c>
      <c r="H12" s="191" t="s">
        <v>271</v>
      </c>
      <c r="I12" s="156">
        <f>COUNTIF(E4:E12,"=2")</f>
        <v>9</v>
      </c>
    </row>
    <row r="13" spans="2:9" ht="18" customHeight="1">
      <c r="B13" s="206">
        <v>10</v>
      </c>
      <c r="C13" s="208"/>
      <c r="D13" s="209"/>
      <c r="E13" s="218">
        <v>2</v>
      </c>
      <c r="F13" s="218">
        <v>2</v>
      </c>
      <c r="H13" s="192" t="s">
        <v>525</v>
      </c>
      <c r="I13" s="219">
        <f>COUNTIF(E4:E13,"=3")</f>
        <v>0</v>
      </c>
    </row>
    <row r="14" spans="2:9">
      <c r="E14" s="1"/>
      <c r="F14" s="1"/>
      <c r="H14" s="157"/>
      <c r="I14" s="157"/>
    </row>
    <row r="15" spans="2:9">
      <c r="H15" s="151" t="s">
        <v>269</v>
      </c>
      <c r="I15" s="151">
        <f>COUNT(F4:F12)</f>
        <v>9</v>
      </c>
    </row>
    <row r="16" spans="2:9" ht="22.5">
      <c r="E16" s="193"/>
      <c r="H16" s="155" t="s">
        <v>274</v>
      </c>
      <c r="I16" s="155">
        <f>COUNTIF(F4:F12,"=1")</f>
        <v>0</v>
      </c>
    </row>
    <row r="17" spans="8:14">
      <c r="H17" s="156" t="s">
        <v>275</v>
      </c>
      <c r="I17" s="156">
        <f>COUNTIF(F4:F12,"=2")</f>
        <v>9</v>
      </c>
    </row>
    <row r="19" spans="8:14">
      <c r="N19" s="188"/>
    </row>
  </sheetData>
  <mergeCells count="1">
    <mergeCell ref="B1:F2"/>
  </mergeCells>
  <conditionalFormatting sqref="E4:F13">
    <cfRule type="colorScale" priority="7">
      <colorScale>
        <cfvo type="num" val="1"/>
        <cfvo type="num" val="2"/>
        <color rgb="FF00B050"/>
        <color rgb="FFFF0000"/>
      </colorScale>
    </cfRule>
  </conditionalFormatting>
  <conditionalFormatting sqref="E4:E13 F4:F12">
    <cfRule type="colorScale" priority="4">
      <colorScale>
        <cfvo type="num" val="1"/>
        <cfvo type="num" val="2"/>
        <cfvo type="num" val="3"/>
        <color rgb="FF00B050"/>
        <color rgb="FFFF0000"/>
        <color rgb="FFFFFF00"/>
      </colorScale>
    </cfRule>
  </conditionalFormatting>
  <conditionalFormatting sqref="E4:E12">
    <cfRule type="cellIs" dxfId="13" priority="1" operator="equal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سنجه های غیر قابل ارزیابی</vt:lpstr>
      <vt:lpstr>سنجه های الزامی</vt:lpstr>
      <vt:lpstr>تعیین مسئول زیر محورها</vt:lpstr>
      <vt:lpstr>سنجه های نیاز به منایع</vt:lpstr>
      <vt:lpstr>خط مشی ها</vt:lpstr>
      <vt:lpstr>روش جرا ها</vt:lpstr>
      <vt:lpstr>دسنورالعمل ها</vt:lpstr>
      <vt:lpstr>برنامه ها</vt:lpstr>
      <vt:lpstr>کتابچه</vt:lpstr>
      <vt:lpstr>شاخصها</vt:lpstr>
      <vt:lpstr>فرایند های اصلی</vt:lpstr>
      <vt:lpstr>چک لیست ها</vt:lpstr>
      <vt:lpstr>تیمها</vt:lpstr>
      <vt:lpstr>سنجه های ایمنی</vt:lpstr>
      <vt:lpstr>'روش جرا ها'!_GoBack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e.aghaei</dc:creator>
  <cp:lastModifiedBy>user</cp:lastModifiedBy>
  <dcterms:created xsi:type="dcterms:W3CDTF">2016-11-17T06:41:14Z</dcterms:created>
  <dcterms:modified xsi:type="dcterms:W3CDTF">2016-11-23T11:21:45Z</dcterms:modified>
</cp:coreProperties>
</file>